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3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ário\Desktop\LAI\CGE AL\PAINEL DE CONTROLE - PORTAL DA TRANSPARENCIA  CGE - THIAGO\PLANILHAS PARA ENVIO A CGE THIAGO\"/>
    </mc:Choice>
  </mc:AlternateContent>
  <bookViews>
    <workbookView xWindow="0" yWindow="0" windowWidth="20490" windowHeight="7530" tabRatio="284" firstSheet="1" activeTab="1"/>
  </bookViews>
  <sheets>
    <sheet name="VEÍCULOS" sheetId="1" r:id="rId1"/>
    <sheet name="VALORES MENSAIS" sheetId="4" r:id="rId2"/>
    <sheet name="Planilha3" sheetId="7" r:id="rId3"/>
    <sheet name="Planilha2" sheetId="6" r:id="rId4"/>
    <sheet name="Planilha1" sheetId="5" r:id="rId5"/>
  </sheets>
  <externalReferences>
    <externalReference r:id="rId6"/>
    <externalReference r:id="rId7"/>
    <externalReference r:id="rId8"/>
  </externalReferences>
  <definedNames>
    <definedName name="_xlnm.Print_Area" localSheetId="1">'VALORES MENSAIS'!$A$1:$H$50</definedName>
    <definedName name="_xlnm.Print_Area" localSheetId="0">VEÍCULOS!$A$233:$O$245</definedName>
    <definedName name="_xlnm.Print_Titles" localSheetId="0">VEÍCULOS!$1:$3</definedName>
  </definedNames>
  <calcPr calcId="162913"/>
</workbook>
</file>

<file path=xl/calcChain.xml><?xml version="1.0" encoding="utf-8"?>
<calcChain xmlns="http://schemas.openxmlformats.org/spreadsheetml/2006/main">
  <c r="D237" i="1" l="1"/>
  <c r="F232" i="1"/>
  <c r="F176" i="1"/>
  <c r="J153" i="1"/>
  <c r="G153" i="1"/>
  <c r="F153" i="1"/>
  <c r="J132" i="1"/>
  <c r="H132" i="1"/>
  <c r="G132" i="1"/>
  <c r="F132" i="1"/>
  <c r="I119" i="1"/>
  <c r="H119" i="1"/>
  <c r="G119" i="1"/>
  <c r="F119" i="1"/>
  <c r="G96" i="1"/>
  <c r="G79" i="1"/>
  <c r="H62" i="1"/>
  <c r="G62" i="1"/>
  <c r="F62" i="1"/>
  <c r="H153" i="1" l="1"/>
  <c r="B50" i="4"/>
  <c r="F42" i="4"/>
  <c r="B42" i="4"/>
  <c r="F34" i="4"/>
  <c r="F26" i="4"/>
  <c r="B26" i="4"/>
  <c r="F18" i="4"/>
  <c r="B18" i="4"/>
  <c r="F10" i="4"/>
  <c r="B10" i="4"/>
  <c r="K44" i="1" l="1"/>
  <c r="K45" i="1"/>
  <c r="K46" i="1"/>
  <c r="K47" i="1"/>
  <c r="K48" i="1"/>
  <c r="K49" i="1"/>
  <c r="K50" i="1"/>
  <c r="K51" i="1"/>
  <c r="K52" i="1"/>
  <c r="K53" i="1"/>
  <c r="K54" i="1"/>
  <c r="K55" i="1"/>
  <c r="K57" i="1"/>
  <c r="K58" i="1"/>
  <c r="K59" i="1"/>
  <c r="K61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5" i="1" l="1"/>
  <c r="J66" i="1"/>
  <c r="J68" i="1"/>
  <c r="J69" i="1"/>
  <c r="J70" i="1"/>
  <c r="J71" i="1"/>
  <c r="J72" i="1"/>
  <c r="J73" i="1"/>
  <c r="J74" i="1"/>
  <c r="J75" i="1"/>
  <c r="J76" i="1"/>
  <c r="J77" i="1"/>
  <c r="J78" i="1"/>
  <c r="J79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</calcChain>
</file>

<file path=xl/sharedStrings.xml><?xml version="1.0" encoding="utf-8"?>
<sst xmlns="http://schemas.openxmlformats.org/spreadsheetml/2006/main" count="2132" uniqueCount="404">
  <si>
    <t>Nº</t>
  </si>
  <si>
    <t>PADRÃO</t>
  </si>
  <si>
    <t>VEÍCULO</t>
  </si>
  <si>
    <t>PLACA</t>
  </si>
  <si>
    <t>SETOR</t>
  </si>
  <si>
    <t>MOTORISTA</t>
  </si>
  <si>
    <t>PREÇO POR VEÍCULO</t>
  </si>
  <si>
    <t>MÃO DE OBRA</t>
  </si>
  <si>
    <t>E1.1</t>
  </si>
  <si>
    <t>B</t>
  </si>
  <si>
    <t>D2.1</t>
  </si>
  <si>
    <t>E3</t>
  </si>
  <si>
    <t>AMAROK</t>
  </si>
  <si>
    <t>PALIO</t>
  </si>
  <si>
    <t>UNO</t>
  </si>
  <si>
    <t>GOL</t>
  </si>
  <si>
    <t>KOMBI</t>
  </si>
  <si>
    <t>SAVEIRO</t>
  </si>
  <si>
    <t>CELTA</t>
  </si>
  <si>
    <t>OHG-8512</t>
  </si>
  <si>
    <t>NMI-8456</t>
  </si>
  <si>
    <t>OHF-0654</t>
  </si>
  <si>
    <t>NMN-1293</t>
  </si>
  <si>
    <t>OHH-8973</t>
  </si>
  <si>
    <t>OHG-9247</t>
  </si>
  <si>
    <t>OHF-0634</t>
  </si>
  <si>
    <t>OHF-4144</t>
  </si>
  <si>
    <t>OHF-4164</t>
  </si>
  <si>
    <t>ORM-6308</t>
  </si>
  <si>
    <t>OHH-8963</t>
  </si>
  <si>
    <t>OHH-8983</t>
  </si>
  <si>
    <t>UNSERT</t>
  </si>
  <si>
    <t>UNBL</t>
  </si>
  <si>
    <t>A1.1</t>
  </si>
  <si>
    <t>A</t>
  </si>
  <si>
    <t>B1.1</t>
  </si>
  <si>
    <t>POLO</t>
  </si>
  <si>
    <t>VOYAGE</t>
  </si>
  <si>
    <t>STRADA</t>
  </si>
  <si>
    <t>ORE-7636</t>
  </si>
  <si>
    <t>ORE-7626</t>
  </si>
  <si>
    <t>OXN-6438</t>
  </si>
  <si>
    <t>ORK-1157</t>
  </si>
  <si>
    <t>OHJ-9782</t>
  </si>
  <si>
    <t>DP</t>
  </si>
  <si>
    <t>VGC</t>
  </si>
  <si>
    <t>VGO</t>
  </si>
  <si>
    <t>VGE</t>
  </si>
  <si>
    <t>SURHU</t>
  </si>
  <si>
    <t>GEOBS</t>
  </si>
  <si>
    <t>UNBB</t>
  </si>
  <si>
    <t>GEMTE</t>
  </si>
  <si>
    <t>GEPRO/SUENG</t>
  </si>
  <si>
    <t>UNFA</t>
  </si>
  <si>
    <t>UNLE</t>
  </si>
  <si>
    <t>H</t>
  </si>
  <si>
    <t>MOTO</t>
  </si>
  <si>
    <t>OHD-2214</t>
  </si>
  <si>
    <t>OHD-2224</t>
  </si>
  <si>
    <t>OHK-8469</t>
  </si>
  <si>
    <t>OHK-8499</t>
  </si>
  <si>
    <t>OHJ-4547</t>
  </si>
  <si>
    <t>OHE-8647</t>
  </si>
  <si>
    <t>ORG-9125</t>
  </si>
  <si>
    <t>OHB-4368</t>
  </si>
  <si>
    <t>OHD-9875</t>
  </si>
  <si>
    <t>OHI-1368</t>
  </si>
  <si>
    <t>OHG-0248</t>
  </si>
  <si>
    <t>OHB-4398</t>
  </si>
  <si>
    <t>OHE-8657</t>
  </si>
  <si>
    <t>ORG-9065</t>
  </si>
  <si>
    <t>GETIN</t>
  </si>
  <si>
    <t>SUPSAT</t>
  </si>
  <si>
    <t>GESEA</t>
  </si>
  <si>
    <t>UNJA/SUPEDIR</t>
  </si>
  <si>
    <t>UNJA/SUPECE</t>
  </si>
  <si>
    <t>UNJA/SUPESC</t>
  </si>
  <si>
    <t>UNJA/SUPEAC</t>
  </si>
  <si>
    <t>LEANDRO NICASIO</t>
  </si>
  <si>
    <t>FABIO BISMARCK</t>
  </si>
  <si>
    <t>ENOQUE ROCHA</t>
  </si>
  <si>
    <t>DANILO PRAXEDES</t>
  </si>
  <si>
    <t>CICERO DE OLIVEIRA</t>
  </si>
  <si>
    <t>MARIO CESAR</t>
  </si>
  <si>
    <t>JOSE AUGUSTO</t>
  </si>
  <si>
    <t>ABERDÃO LÁU</t>
  </si>
  <si>
    <t>ROGERIO DA SILVA</t>
  </si>
  <si>
    <t>ANDERSON GOMES</t>
  </si>
  <si>
    <t>MIGUEL MONTENEGRO</t>
  </si>
  <si>
    <t>ELIEL DE ARAÚJO</t>
  </si>
  <si>
    <t>G0</t>
  </si>
  <si>
    <t>CAMINHÃO</t>
  </si>
  <si>
    <t>ORF-0987</t>
  </si>
  <si>
    <t>OHI-1388</t>
  </si>
  <si>
    <t>SUPMAM</t>
  </si>
  <si>
    <t>UNJA</t>
  </si>
  <si>
    <t>GESUP</t>
  </si>
  <si>
    <t>GESMET</t>
  </si>
  <si>
    <t>SUPCOP</t>
  </si>
  <si>
    <t>SUPMAE</t>
  </si>
  <si>
    <t>UNSERR</t>
  </si>
  <si>
    <t>SUPTRA</t>
  </si>
  <si>
    <t>OHC-1934</t>
  </si>
  <si>
    <t>NMI-4993</t>
  </si>
  <si>
    <t>NMI-4983</t>
  </si>
  <si>
    <t>UNAG</t>
  </si>
  <si>
    <t>ORJ-3597</t>
  </si>
  <si>
    <t>ORI-4016</t>
  </si>
  <si>
    <t>OXN-7859</t>
  </si>
  <si>
    <t>SULOS</t>
  </si>
  <si>
    <t>GEROC</t>
  </si>
  <si>
    <t>SUPMAC</t>
  </si>
  <si>
    <t>SUPTRE</t>
  </si>
  <si>
    <t>GEQPRO</t>
  </si>
  <si>
    <t>UNJA/CAF</t>
  </si>
  <si>
    <t>HERMANN LOPES</t>
  </si>
  <si>
    <t>JOSE M. JUNIOR</t>
  </si>
  <si>
    <t>JADIEL SILVA</t>
  </si>
  <si>
    <t>ANDRE LUIZ</t>
  </si>
  <si>
    <t>EVERALDO SANTOS</t>
  </si>
  <si>
    <t>VALBENIR SOARES</t>
  </si>
  <si>
    <t>COSMO FELICIO</t>
  </si>
  <si>
    <t>MARCIO DUARTE</t>
  </si>
  <si>
    <t>THIAGO MENEZES</t>
  </si>
  <si>
    <t>JOSE CARLOS SANTOS</t>
  </si>
  <si>
    <t>G1.2</t>
  </si>
  <si>
    <t>G1.5</t>
  </si>
  <si>
    <t>G</t>
  </si>
  <si>
    <t>G1.7</t>
  </si>
  <si>
    <t>G1.1</t>
  </si>
  <si>
    <t>NMJ-1210</t>
  </si>
  <si>
    <t>NNS-6928</t>
  </si>
  <si>
    <t>NMH-1061</t>
  </si>
  <si>
    <t>NNS-6988</t>
  </si>
  <si>
    <t>NMH-5371</t>
  </si>
  <si>
    <t>ERIVALDO DOS SANTOS</t>
  </si>
  <si>
    <t>CICERO MANOEL</t>
  </si>
  <si>
    <t>JOSE ALVES NETO</t>
  </si>
  <si>
    <t>OHB-5403</t>
  </si>
  <si>
    <t>ORM-8238</t>
  </si>
  <si>
    <t>ORM-8138</t>
  </si>
  <si>
    <t>SUNEI</t>
  </si>
  <si>
    <t>BPA</t>
  </si>
  <si>
    <t>GEDOP</t>
  </si>
  <si>
    <t>MARCIO ROBERTO</t>
  </si>
  <si>
    <t>EDNEUTON FERREIRA</t>
  </si>
  <si>
    <t>MACIEL NOGUEIRA</t>
  </si>
  <si>
    <t>SUPCAD</t>
  </si>
  <si>
    <t>UNJA/GERÊNCIA</t>
  </si>
  <si>
    <t>UNJA/SUPECF</t>
  </si>
  <si>
    <t>H1.1</t>
  </si>
  <si>
    <t>ORG-9998</t>
  </si>
  <si>
    <t>OHJ-9822</t>
  </si>
  <si>
    <t>OHJ-9812</t>
  </si>
  <si>
    <t>ORG-9978</t>
  </si>
  <si>
    <t>ORH-5509</t>
  </si>
  <si>
    <t>ORH-5519</t>
  </si>
  <si>
    <t>ORH-5589</t>
  </si>
  <si>
    <t>ORH-5499</t>
  </si>
  <si>
    <t>ORH-5649</t>
  </si>
  <si>
    <t>ORG-9818</t>
  </si>
  <si>
    <t>ORG-9828</t>
  </si>
  <si>
    <t>OHJ-9902</t>
  </si>
  <si>
    <t>OHJ-9912</t>
  </si>
  <si>
    <t>OHJ-9922</t>
  </si>
  <si>
    <t>ORG-9798</t>
  </si>
  <si>
    <t>ORG-9778</t>
  </si>
  <si>
    <t>ORM-9431</t>
  </si>
  <si>
    <t>ORM-9731</t>
  </si>
  <si>
    <t>ORM-9741</t>
  </si>
  <si>
    <t>ORM-9751</t>
  </si>
  <si>
    <t>OHJ-9842</t>
  </si>
  <si>
    <t>OHJ-9862</t>
  </si>
  <si>
    <t>OHJ-9892</t>
  </si>
  <si>
    <t>ORH-0068</t>
  </si>
  <si>
    <t>ORH-0058</t>
  </si>
  <si>
    <t>OHK-5594</t>
  </si>
  <si>
    <t>OHK-5554</t>
  </si>
  <si>
    <t>OHK-5564</t>
  </si>
  <si>
    <t>OHK-5474</t>
  </si>
  <si>
    <t>OHK-5614</t>
  </si>
  <si>
    <t>ORJ-1411</t>
  </si>
  <si>
    <t>ORJ-1421</t>
  </si>
  <si>
    <t>ORJ-1431</t>
  </si>
  <si>
    <t>CARROS PEQUENOS</t>
  </si>
  <si>
    <t>CAMINHÕES</t>
  </si>
  <si>
    <t>MOTOS</t>
  </si>
  <si>
    <t xml:space="preserve">TOTAL DE VEÍCULOS </t>
  </si>
  <si>
    <t>LAELSON CALHEIROS DE LIMA</t>
  </si>
  <si>
    <t>MARCIO FELIPE</t>
  </si>
  <si>
    <t>AGENOR NETO</t>
  </si>
  <si>
    <t>JOSE ADRIANO</t>
  </si>
  <si>
    <t>ORG-0654</t>
  </si>
  <si>
    <t>ORF-3844</t>
  </si>
  <si>
    <t>ORI-5864</t>
  </si>
  <si>
    <t>ORG-9674</t>
  </si>
  <si>
    <t>ORD-3783</t>
  </si>
  <si>
    <t>ORG-9744</t>
  </si>
  <si>
    <t>ORG-9714</t>
  </si>
  <si>
    <t>ORG-9724</t>
  </si>
  <si>
    <t>ORG-9684</t>
  </si>
  <si>
    <t>ORG-9694</t>
  </si>
  <si>
    <t>ORI-6844</t>
  </si>
  <si>
    <t>ORG-9654</t>
  </si>
  <si>
    <t>ORG-9664</t>
  </si>
  <si>
    <t>ORG-9704</t>
  </si>
  <si>
    <t xml:space="preserve">LOCADORA ACIOLY </t>
  </si>
  <si>
    <t xml:space="preserve">LOCADORA AMÉRICA </t>
  </si>
  <si>
    <t xml:space="preserve">LOCADORA BRASCAR </t>
  </si>
  <si>
    <t xml:space="preserve">LOCADORA COSTA DOURADA </t>
  </si>
  <si>
    <t xml:space="preserve">LOCADORA OK </t>
  </si>
  <si>
    <t xml:space="preserve">LOCADORA PB SERVIÇOS </t>
  </si>
  <si>
    <t xml:space="preserve">LOCADORA EQUILÍBRIO (ROTACAR) </t>
  </si>
  <si>
    <t xml:space="preserve">LOCADORA SÃO SEBASTIÃO </t>
  </si>
  <si>
    <t xml:space="preserve">LOCADORA SPORTCAR </t>
  </si>
  <si>
    <t xml:space="preserve">LOCADORA STYLE </t>
  </si>
  <si>
    <t>ORH-4724</t>
  </si>
  <si>
    <t>ORH-4734</t>
  </si>
  <si>
    <t>ORH-4714</t>
  </si>
  <si>
    <t>ORH-4704</t>
  </si>
  <si>
    <t>SUPOMM</t>
  </si>
  <si>
    <t>NME-8941</t>
  </si>
  <si>
    <t>ORJ-6414</t>
  </si>
  <si>
    <t>ORL-1047</t>
  </si>
  <si>
    <t>ORL-1027</t>
  </si>
  <si>
    <t>ORL-1067</t>
  </si>
  <si>
    <t>ORL-1057</t>
  </si>
  <si>
    <t>ORL-1037</t>
  </si>
  <si>
    <t>OXN-8396</t>
  </si>
  <si>
    <t>OXN-8316</t>
  </si>
  <si>
    <t>OXN-8326</t>
  </si>
  <si>
    <t>OXN-8346</t>
  </si>
  <si>
    <t>OXN-8386</t>
  </si>
  <si>
    <t>OXN-8356</t>
  </si>
  <si>
    <t>OXN-8366</t>
  </si>
  <si>
    <t>ORG-7164</t>
  </si>
  <si>
    <t>ORG-7174</t>
  </si>
  <si>
    <t>ORG-7184</t>
  </si>
  <si>
    <t>ORG-7194</t>
  </si>
  <si>
    <t>ORK-7294</t>
  </si>
  <si>
    <t>ELIAS F. SANTOS MORAES</t>
  </si>
  <si>
    <t>ORK-7274</t>
  </si>
  <si>
    <t>SUCOP</t>
  </si>
  <si>
    <t>ORJ-7134</t>
  </si>
  <si>
    <t>ORJ-7144</t>
  </si>
  <si>
    <t>ORJ-7934</t>
  </si>
  <si>
    <t>ORJ-7964</t>
  </si>
  <si>
    <t>ORJ-7164</t>
  </si>
  <si>
    <t>ORH-4744</t>
  </si>
  <si>
    <t>ORJ-7944</t>
  </si>
  <si>
    <t>ORJ-7154</t>
  </si>
  <si>
    <t>ORJ-7954</t>
  </si>
  <si>
    <t>ORK-7284</t>
  </si>
  <si>
    <t>ORG-9938</t>
  </si>
  <si>
    <t>ORM-0537</t>
  </si>
  <si>
    <t>QLA-0397</t>
  </si>
  <si>
    <t>ORE-9893</t>
  </si>
  <si>
    <t>ORE-9853</t>
  </si>
  <si>
    <t>ORE-9863</t>
  </si>
  <si>
    <t>ORK-7314</t>
  </si>
  <si>
    <t>ORE-9903</t>
  </si>
  <si>
    <t>ANO DO VEÍCULO</t>
  </si>
  <si>
    <t>2013/2013</t>
  </si>
  <si>
    <t>2014/2014</t>
  </si>
  <si>
    <t>2011/2012</t>
  </si>
  <si>
    <t>2014/2015</t>
  </si>
  <si>
    <t>2013/2014</t>
  </si>
  <si>
    <t>2015/2015</t>
  </si>
  <si>
    <t>2012/2013</t>
  </si>
  <si>
    <t>2012/2012</t>
  </si>
  <si>
    <t>2015/2016</t>
  </si>
  <si>
    <t>2010/2010</t>
  </si>
  <si>
    <t>2009/2010</t>
  </si>
  <si>
    <t>ORE-1854</t>
  </si>
  <si>
    <t>OHI-9114</t>
  </si>
  <si>
    <t>ORH-4698</t>
  </si>
  <si>
    <t>ORD-3055</t>
  </si>
  <si>
    <t>FOX</t>
  </si>
  <si>
    <t>QLB-0497</t>
  </si>
  <si>
    <t>QLB-0417</t>
  </si>
  <si>
    <t>QLB-0447</t>
  </si>
  <si>
    <t>JOSE NIRALDO PEREIRA</t>
  </si>
  <si>
    <t>ORK-7277</t>
  </si>
  <si>
    <t>QLA-9239</t>
  </si>
  <si>
    <t>QLA-9329</t>
  </si>
  <si>
    <t>QLA-9249</t>
  </si>
  <si>
    <t xml:space="preserve">  </t>
  </si>
  <si>
    <t>QLA-9179</t>
  </si>
  <si>
    <t>QLA-1326</t>
  </si>
  <si>
    <t>NMJ-1190</t>
  </si>
  <si>
    <t>ANTONIO VIEIRA RODRIGUES</t>
  </si>
  <si>
    <t>QLB-9319</t>
  </si>
  <si>
    <t>L 200</t>
  </si>
  <si>
    <t>QFF-5717</t>
  </si>
  <si>
    <t>I/JINBEI SHINERAY</t>
  </si>
  <si>
    <t>QLB-9410</t>
  </si>
  <si>
    <t>QLB-9460</t>
  </si>
  <si>
    <t>QLB-9330</t>
  </si>
  <si>
    <t>QLA-9349</t>
  </si>
  <si>
    <t>QLD-3639</t>
  </si>
  <si>
    <t>QLE-1440</t>
  </si>
  <si>
    <t>QLE-1570</t>
  </si>
  <si>
    <t>QLE-1490</t>
  </si>
  <si>
    <t>QLD-3659</t>
  </si>
  <si>
    <t>QLD-1588</t>
  </si>
  <si>
    <t>QLD-1340</t>
  </si>
  <si>
    <t>QLD-1280</t>
  </si>
  <si>
    <t>QLD-1270</t>
  </si>
  <si>
    <t>QLD-1260</t>
  </si>
  <si>
    <t>QLB-9379</t>
  </si>
  <si>
    <t>QLD-1380</t>
  </si>
  <si>
    <t>QLD-1080</t>
  </si>
  <si>
    <t>QLD-1150</t>
  </si>
  <si>
    <t>DOBLÔ</t>
  </si>
  <si>
    <t>QLB-7059</t>
  </si>
  <si>
    <t>QLD-5139</t>
  </si>
  <si>
    <t>OHD-4438</t>
  </si>
  <si>
    <t>ORJ-0310</t>
  </si>
  <si>
    <t>D-2</t>
  </si>
  <si>
    <t>SUNEC</t>
  </si>
  <si>
    <t>JOSIVAL GUEDES DOS SANTOS</t>
  </si>
  <si>
    <t>ÍTALO OLIVEIRA</t>
  </si>
  <si>
    <t>FRANCISCO E. M. DA SILVA</t>
  </si>
  <si>
    <t>QLE-3901</t>
  </si>
  <si>
    <t>QLE-3851</t>
  </si>
  <si>
    <t>QLF-0411</t>
  </si>
  <si>
    <t>ORH-3742</t>
  </si>
  <si>
    <t>QLF-0821</t>
  </si>
  <si>
    <t>QLF-1301</t>
  </si>
  <si>
    <t>QLF-2021</t>
  </si>
  <si>
    <t>QLF-2011</t>
  </si>
  <si>
    <t>OROCH</t>
  </si>
  <si>
    <t>QLB-9912</t>
  </si>
  <si>
    <t>2016/2016</t>
  </si>
  <si>
    <t>QLD-2062</t>
  </si>
  <si>
    <t>QLD-2082</t>
  </si>
  <si>
    <t>QLD-2092</t>
  </si>
  <si>
    <t>RENAVAM</t>
  </si>
  <si>
    <t>CNH Nº</t>
  </si>
  <si>
    <t>CHIPADO</t>
  </si>
  <si>
    <t>OXN-6448</t>
  </si>
  <si>
    <t>QLE-0992</t>
  </si>
  <si>
    <t>SIM</t>
  </si>
  <si>
    <t>NÃO</t>
  </si>
  <si>
    <t>LOGOMARCA</t>
  </si>
  <si>
    <t>LOCADO/PRÓPRIO</t>
  </si>
  <si>
    <t>LOCADO</t>
  </si>
  <si>
    <t xml:space="preserve">LOCADO </t>
  </si>
  <si>
    <t>RECOLHIDO A NOITE</t>
  </si>
  <si>
    <t>ACOMPANHAMENTO MENSAL DAS LOCADORAS - CONSÓRCIO NORDESTE 2016</t>
  </si>
  <si>
    <t>ACIOLY</t>
  </si>
  <si>
    <t>MÊS</t>
  </si>
  <si>
    <t>VALOR (R$)</t>
  </si>
  <si>
    <t>OBSERVAÇÃO</t>
  </si>
  <si>
    <t>JANEIRO</t>
  </si>
  <si>
    <t>FEVEREIRO</t>
  </si>
  <si>
    <t>MARÇO</t>
  </si>
  <si>
    <t>ABRIL</t>
  </si>
  <si>
    <t>TOTAL</t>
  </si>
  <si>
    <t>AMÉRICA</t>
  </si>
  <si>
    <t>BRASCAR</t>
  </si>
  <si>
    <t>COSTA DOURADA</t>
  </si>
  <si>
    <t>OK</t>
  </si>
  <si>
    <t xml:space="preserve">MARÇO </t>
  </si>
  <si>
    <t>PB SERVIÇOS</t>
  </si>
  <si>
    <t>ROTACAR</t>
  </si>
  <si>
    <t>109,150,43</t>
  </si>
  <si>
    <t>SÃO SEBASTIÃO</t>
  </si>
  <si>
    <t>SPORTCAR</t>
  </si>
  <si>
    <t>STYLE</t>
  </si>
  <si>
    <t>SR LOCAÇÃO</t>
  </si>
  <si>
    <t>WEVERTON IAGO BARBOSA</t>
  </si>
  <si>
    <t>ANDERSON NASCIMENTO</t>
  </si>
  <si>
    <t>PAULO JORGE DOS SANTOS</t>
  </si>
  <si>
    <t>PATRIMÔNIO PRÓPRIO DA CASAL</t>
  </si>
  <si>
    <t>MUR-8878</t>
  </si>
  <si>
    <t>MUW-1559</t>
  </si>
  <si>
    <t>MUR-4867</t>
  </si>
  <si>
    <t>MUW-1569</t>
  </si>
  <si>
    <t>MUP-9593</t>
  </si>
  <si>
    <t>UN. SERRANA</t>
  </si>
  <si>
    <t>UN.AGRESTE</t>
  </si>
  <si>
    <t>TOTAL DE VEÍCULOS - CONTRATO 80/2014</t>
  </si>
  <si>
    <r>
      <t xml:space="preserve"> 
</t>
    </r>
    <r>
      <rPr>
        <b/>
        <sz val="12"/>
        <color theme="1"/>
        <rFont val="Calibri "/>
      </rPr>
      <t>VICE-PRESIDÊNCIA DE GESTÃO CORPORATIVA - VGC
SUPERINTENDÊNCIA DE SUPRIMENTOS E LOGÍSTICA - SULOS
GERÊNCIA DE SERVIÇOS AUXILIARES - GESEA
SUPERVISÃO DE SERVIÇOS AUXILIARES E TRANSPORTES – SUPSAT</t>
    </r>
    <r>
      <rPr>
        <b/>
        <sz val="10"/>
        <color theme="1"/>
        <rFont val="Calibri "/>
      </rPr>
      <t xml:space="preserve">
</t>
    </r>
    <r>
      <rPr>
        <b/>
        <sz val="14"/>
        <color theme="1"/>
        <rFont val="Calibri "/>
      </rPr>
      <t>FROTA CASAL 2016</t>
    </r>
    <r>
      <rPr>
        <b/>
        <sz val="10"/>
        <color theme="1"/>
        <rFont val="Calibri "/>
      </rPr>
      <t xml:space="preserve">
</t>
    </r>
    <r>
      <rPr>
        <b/>
        <sz val="12"/>
        <color theme="1"/>
        <rFont val="Calibri "/>
      </rPr>
      <t xml:space="preserve">CONTRATO Nº 80/2014
</t>
    </r>
    <r>
      <rPr>
        <b/>
        <sz val="10"/>
        <color theme="1"/>
        <rFont val="Calibri "/>
      </rPr>
      <t xml:space="preserve">
</t>
    </r>
  </si>
  <si>
    <t>RECOLHIDA</t>
  </si>
  <si>
    <t>ORH-2833</t>
  </si>
  <si>
    <t>ORI-3023</t>
  </si>
  <si>
    <t>ORI-2993</t>
  </si>
  <si>
    <t>ORI-5843</t>
  </si>
  <si>
    <t>ORI-5723</t>
  </si>
  <si>
    <t>QLE-4542</t>
  </si>
  <si>
    <t>2016/2017</t>
  </si>
  <si>
    <t>ORI-5713</t>
  </si>
  <si>
    <t>ORI-5753</t>
  </si>
  <si>
    <t>QLB-8814</t>
  </si>
  <si>
    <t>QLB-2914</t>
  </si>
  <si>
    <t>QLB-2894</t>
  </si>
  <si>
    <t>QLC-7174</t>
  </si>
  <si>
    <t>ORI-5983</t>
  </si>
  <si>
    <t>GIDEON FERREIRA DOS SANTOS</t>
  </si>
  <si>
    <t>NATANAEL FERREIRA NICACIO</t>
  </si>
  <si>
    <t>AUDINEI COSTA DE SOUZA</t>
  </si>
  <si>
    <t>QLB-6905</t>
  </si>
  <si>
    <r>
      <t xml:space="preserve"> 
</t>
    </r>
    <r>
      <rPr>
        <b/>
        <sz val="10"/>
        <color theme="1"/>
        <rFont val="Calibri "/>
      </rPr>
      <t xml:space="preserve">VICE-PRESIDÊNCIA DE GESTÃO CORPORATIVA - VGC
SUPERINTENDÊNCIA DE SUPRIMENTOS E LOGÍSTICA - SULOS
GERÊNCIA DE SERVIÇOS AUXILIARES - GESEA
SUPERVISÃO DE SERVIÇOS AUXILIARES E TRANSPORTES – SUPSAT
FROTA CASAL 2016
CONTRATO Nº 80/2014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</si>
</sst>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 "/>
    </font>
    <font>
      <b/>
      <sz val="14"/>
      <color theme="1"/>
      <name val="Calibri "/>
    </font>
    <font>
      <b/>
      <sz val="12"/>
      <color theme="1"/>
      <name val="Calibri "/>
    </font>
    <font>
      <b/>
      <i/>
      <sz val="2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9">
    <xf numFmtId="0" fontId="0" fillId="0" borderId="0" xfId="0"/>
    <xf numFmtId="0" fontId="6" fillId="3" borderId="2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44" fontId="7" fillId="0" borderId="1" xfId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5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44" fontId="7" fillId="0" borderId="1" xfId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6" xfId="0" applyFont="1" applyBorder="1"/>
    <xf numFmtId="0" fontId="7" fillId="0" borderId="5" xfId="0" applyFont="1" applyBorder="1" applyAlignment="1">
      <alignment horizontal="center"/>
    </xf>
    <xf numFmtId="44" fontId="7" fillId="0" borderId="1" xfId="1" applyFont="1" applyBorder="1"/>
    <xf numFmtId="0" fontId="7" fillId="0" borderId="8" xfId="0" applyFont="1" applyBorder="1" applyAlignment="1">
      <alignment horizontal="center"/>
    </xf>
    <xf numFmtId="0" fontId="7" fillId="0" borderId="1" xfId="0" applyFont="1" applyFill="1" applyBorder="1"/>
    <xf numFmtId="14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4" fontId="9" fillId="0" borderId="1" xfId="1" applyFont="1" applyBorder="1" applyAlignment="1">
      <alignment horizontal="center" vertical="center" wrapText="1"/>
    </xf>
    <xf numFmtId="0" fontId="9" fillId="0" borderId="1" xfId="0" applyFont="1" applyBorder="1"/>
    <xf numFmtId="14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1" fontId="7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" fontId="7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7" fillId="0" borderId="6" xfId="0" applyNumberFormat="1" applyFont="1" applyBorder="1" applyAlignment="1">
      <alignment horizontal="center"/>
    </xf>
    <xf numFmtId="1" fontId="7" fillId="0" borderId="1" xfId="0" applyNumberFormat="1" applyFont="1" applyBorder="1"/>
    <xf numFmtId="1" fontId="7" fillId="0" borderId="2" xfId="0" applyNumberFormat="1" applyFont="1" applyBorder="1" applyAlignment="1">
      <alignment horizontal="center"/>
    </xf>
    <xf numFmtId="0" fontId="16" fillId="4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7" fillId="5" borderId="1" xfId="0" applyFont="1" applyFill="1" applyBorder="1"/>
    <xf numFmtId="4" fontId="7" fillId="5" borderId="1" xfId="0" applyNumberFormat="1" applyFont="1" applyFill="1" applyBorder="1"/>
    <xf numFmtId="0" fontId="13" fillId="5" borderId="1" xfId="0" applyFont="1" applyFill="1" applyBorder="1"/>
    <xf numFmtId="0" fontId="0" fillId="5" borderId="1" xfId="0" applyFill="1" applyBorder="1"/>
    <xf numFmtId="0" fontId="7" fillId="5" borderId="1" xfId="0" applyFont="1" applyFill="1" applyBorder="1" applyAlignment="1">
      <alignment horizontal="right"/>
    </xf>
    <xf numFmtId="0" fontId="17" fillId="0" borderId="1" xfId="0" applyFont="1" applyBorder="1"/>
    <xf numFmtId="4" fontId="17" fillId="0" borderId="1" xfId="0" applyNumberFormat="1" applyFont="1" applyBorder="1"/>
    <xf numFmtId="0" fontId="18" fillId="0" borderId="1" xfId="0" applyFont="1" applyBorder="1"/>
    <xf numFmtId="0" fontId="14" fillId="0" borderId="1" xfId="0" applyFont="1" applyBorder="1"/>
    <xf numFmtId="0" fontId="17" fillId="0" borderId="1" xfId="0" applyFont="1" applyBorder="1" applyAlignment="1">
      <alignment horizontal="left"/>
    </xf>
    <xf numFmtId="4" fontId="17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44" fontId="7" fillId="2" borderId="1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4" fontId="7" fillId="0" borderId="4" xfId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1" fontId="7" fillId="0" borderId="4" xfId="0" applyNumberFormat="1" applyFont="1" applyBorder="1" applyAlignment="1">
      <alignment horizontal="center"/>
    </xf>
    <xf numFmtId="44" fontId="7" fillId="0" borderId="4" xfId="0" applyNumberFormat="1" applyFont="1" applyBorder="1" applyAlignment="1">
      <alignment horizontal="center" vertical="center" wrapText="1"/>
    </xf>
    <xf numFmtId="1" fontId="7" fillId="0" borderId="4" xfId="0" applyNumberFormat="1" applyFont="1" applyBorder="1"/>
    <xf numFmtId="44" fontId="7" fillId="0" borderId="4" xfId="0" applyNumberFormat="1" applyFont="1" applyBorder="1" applyAlignment="1">
      <alignment horizontal="center"/>
    </xf>
    <xf numFmtId="14" fontId="7" fillId="0" borderId="4" xfId="0" applyNumberFormat="1" applyFont="1" applyBorder="1" applyAlignment="1">
      <alignment horizontal="center"/>
    </xf>
    <xf numFmtId="14" fontId="7" fillId="0" borderId="5" xfId="0" applyNumberFormat="1" applyFont="1" applyBorder="1" applyAlignment="1">
      <alignment horizontal="center"/>
    </xf>
    <xf numFmtId="0" fontId="7" fillId="0" borderId="4" xfId="0" applyFont="1" applyBorder="1"/>
    <xf numFmtId="1" fontId="7" fillId="0" borderId="4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44" fontId="9" fillId="0" borderId="11" xfId="1" applyFont="1" applyBorder="1" applyAlignment="1">
      <alignment horizontal="center" vertical="center" wrapText="1"/>
    </xf>
    <xf numFmtId="0" fontId="9" fillId="0" borderId="11" xfId="0" applyFont="1" applyBorder="1"/>
    <xf numFmtId="1" fontId="9" fillId="0" borderId="11" xfId="0" applyNumberFormat="1" applyFont="1" applyBorder="1" applyAlignment="1">
      <alignment horizontal="center" vertical="center" wrapText="1"/>
    </xf>
    <xf numFmtId="14" fontId="9" fillId="0" borderId="11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2" fillId="0" borderId="0" xfId="0" applyNumberFormat="1" applyFont="1" applyFill="1" applyAlignment="1">
      <alignment horizontal="center" wrapText="1"/>
    </xf>
    <xf numFmtId="0" fontId="15" fillId="4" borderId="1" xfId="0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9" fillId="0" borderId="0" xfId="0" applyFont="1" applyAlignment="1">
      <alignment horizontal="center" wrapText="1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6" fillId="4" borderId="1" xfId="0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76201</xdr:colOff>
      <xdr:row>1</xdr:row>
      <xdr:rowOff>150017</xdr:rowOff>
    </xdr:from>
    <xdr:to>
      <xdr:col>8</xdr:col>
      <xdr:colOff>715793</xdr:colOff>
      <xdr:row>2</xdr:row>
      <xdr:rowOff>376235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795" y="340517"/>
          <a:ext cx="639592" cy="619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428626</xdr:colOff>
      <xdr:row>0</xdr:row>
      <xdr:rowOff>130967</xdr:rowOff>
    </xdr:from>
    <xdr:to>
      <xdr:col>1</xdr:col>
      <xdr:colOff>201443</xdr:colOff>
      <xdr:row>0</xdr:row>
      <xdr:rowOff>750092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6" y="130967"/>
          <a:ext cx="639592" cy="619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&#225;rio/Downloads/LOCADORA%20BRASCAR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&#225;rio/Downloads/1%20-%20LOCADORA%20COSTA%20DOURADA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&#225;rio/Downloads/casal%20supsat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Plan2"/>
      <sheetName val="Plan3"/>
    </sheetNames>
    <sheetDataSet>
      <sheetData sheetId="0">
        <row r="3">
          <cell r="J3">
            <v>1068614860</v>
          </cell>
        </row>
        <row r="4">
          <cell r="J4">
            <v>1062134688</v>
          </cell>
          <cell r="K4">
            <v>3377161140</v>
          </cell>
        </row>
        <row r="5">
          <cell r="J5">
            <v>1083569195</v>
          </cell>
          <cell r="K5">
            <v>1234602663</v>
          </cell>
        </row>
        <row r="6">
          <cell r="J6">
            <v>536281963</v>
          </cell>
          <cell r="K6">
            <v>4030166309</v>
          </cell>
        </row>
        <row r="7">
          <cell r="J7">
            <v>536282340</v>
          </cell>
          <cell r="K7">
            <v>4390764840</v>
          </cell>
        </row>
        <row r="8">
          <cell r="J8">
            <v>590069810</v>
          </cell>
          <cell r="K8">
            <v>3089578970</v>
          </cell>
        </row>
        <row r="9">
          <cell r="J9">
            <v>590072579</v>
          </cell>
          <cell r="K9">
            <v>6417988350</v>
          </cell>
        </row>
        <row r="10">
          <cell r="J10">
            <v>576087343</v>
          </cell>
          <cell r="K10">
            <v>1946789767</v>
          </cell>
        </row>
        <row r="11">
          <cell r="J11">
            <v>488540658</v>
          </cell>
          <cell r="K11">
            <v>1794047580</v>
          </cell>
        </row>
        <row r="12">
          <cell r="J12">
            <v>546469868</v>
          </cell>
          <cell r="K12">
            <v>315161871</v>
          </cell>
        </row>
        <row r="13">
          <cell r="J13">
            <v>1069349345</v>
          </cell>
          <cell r="K13">
            <v>4974746446</v>
          </cell>
        </row>
        <row r="14">
          <cell r="J14">
            <v>491643551</v>
          </cell>
          <cell r="K14">
            <v>163760097</v>
          </cell>
        </row>
        <row r="15">
          <cell r="J15">
            <v>471431664</v>
          </cell>
          <cell r="K15">
            <v>2495853883</v>
          </cell>
        </row>
        <row r="16">
          <cell r="J16">
            <v>584920555</v>
          </cell>
        </row>
        <row r="17">
          <cell r="J17">
            <v>494336560</v>
          </cell>
          <cell r="K17">
            <v>580003566</v>
          </cell>
        </row>
        <row r="18">
          <cell r="J18">
            <v>491644051</v>
          </cell>
          <cell r="K18">
            <v>3259712609</v>
          </cell>
        </row>
        <row r="19">
          <cell r="J19">
            <v>488541042</v>
          </cell>
          <cell r="K19">
            <v>5040744578</v>
          </cell>
        </row>
        <row r="20">
          <cell r="J20">
            <v>1072692128</v>
          </cell>
        </row>
        <row r="21">
          <cell r="J21">
            <v>547274130</v>
          </cell>
          <cell r="K21">
            <v>2748611924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Plan2"/>
      <sheetName val="Plan3"/>
    </sheetNames>
    <sheetDataSet>
      <sheetData sheetId="0">
        <row r="3">
          <cell r="H3">
            <v>1048741793</v>
          </cell>
        </row>
        <row r="4">
          <cell r="H4">
            <v>1048742048</v>
          </cell>
        </row>
        <row r="6">
          <cell r="H6">
            <v>1048741335</v>
          </cell>
        </row>
        <row r="7">
          <cell r="H7">
            <v>1048740274</v>
          </cell>
        </row>
        <row r="8">
          <cell r="H8">
            <v>1018559261</v>
          </cell>
        </row>
        <row r="9">
          <cell r="H9">
            <v>1048742625</v>
          </cell>
        </row>
        <row r="10">
          <cell r="H10">
            <v>1048742722</v>
          </cell>
        </row>
        <row r="11">
          <cell r="H11">
            <v>1048742250</v>
          </cell>
        </row>
        <row r="12">
          <cell r="H12">
            <v>1048742374</v>
          </cell>
        </row>
        <row r="13">
          <cell r="H13">
            <v>1048740681</v>
          </cell>
        </row>
        <row r="14">
          <cell r="H14">
            <v>1048741823</v>
          </cell>
        </row>
        <row r="15">
          <cell r="H15">
            <v>1048741947</v>
          </cell>
        </row>
        <row r="16">
          <cell r="H16">
            <v>1048742366</v>
          </cell>
        </row>
        <row r="17">
          <cell r="H17">
            <v>584922558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Plan2"/>
      <sheetName val="Plan3"/>
    </sheetNames>
    <sheetDataSet>
      <sheetData sheetId="0">
        <row r="3">
          <cell r="H3">
            <v>1048026113</v>
          </cell>
        </row>
        <row r="4">
          <cell r="H4">
            <v>1028564969</v>
          </cell>
        </row>
        <row r="5">
          <cell r="H5">
            <v>1036908701</v>
          </cell>
        </row>
        <row r="6">
          <cell r="H6">
            <v>1036909388</v>
          </cell>
        </row>
        <row r="7">
          <cell r="H7">
            <v>1028564659</v>
          </cell>
        </row>
        <row r="8">
          <cell r="H8">
            <v>598686347</v>
          </cell>
        </row>
        <row r="9">
          <cell r="H9">
            <v>598685723</v>
          </cell>
        </row>
        <row r="10">
          <cell r="H10">
            <v>598686967</v>
          </cell>
        </row>
        <row r="11">
          <cell r="H11">
            <v>598685138</v>
          </cell>
        </row>
        <row r="12">
          <cell r="H12">
            <v>598687866</v>
          </cell>
        </row>
        <row r="13">
          <cell r="H13">
            <v>491191650</v>
          </cell>
        </row>
        <row r="14">
          <cell r="H14">
            <v>503842001</v>
          </cell>
        </row>
        <row r="15">
          <cell r="H15">
            <v>1048025559</v>
          </cell>
        </row>
        <row r="16">
          <cell r="H16">
            <v>1028563474</v>
          </cell>
        </row>
        <row r="17">
          <cell r="H17">
            <v>1028563679</v>
          </cell>
        </row>
        <row r="18">
          <cell r="H18">
            <v>1036910200</v>
          </cell>
        </row>
        <row r="19">
          <cell r="H19">
            <v>1036910480</v>
          </cell>
        </row>
        <row r="20">
          <cell r="H20">
            <v>1036910854</v>
          </cell>
        </row>
        <row r="21">
          <cell r="H21">
            <v>1028563180</v>
          </cell>
        </row>
        <row r="22">
          <cell r="H22">
            <v>1028563059</v>
          </cell>
        </row>
        <row r="23">
          <cell r="H23">
            <v>995065446</v>
          </cell>
        </row>
        <row r="24">
          <cell r="H24">
            <v>995094594</v>
          </cell>
        </row>
        <row r="25">
          <cell r="H25">
            <v>994094446</v>
          </cell>
        </row>
        <row r="26">
          <cell r="H26">
            <v>995094969</v>
          </cell>
        </row>
        <row r="27">
          <cell r="H27">
            <v>1052652805</v>
          </cell>
        </row>
        <row r="28">
          <cell r="H28">
            <v>1052651493</v>
          </cell>
        </row>
        <row r="29">
          <cell r="H29">
            <v>1041920170</v>
          </cell>
        </row>
        <row r="30">
          <cell r="H30">
            <v>1052651833</v>
          </cell>
        </row>
        <row r="31">
          <cell r="H31">
            <v>1036909082</v>
          </cell>
        </row>
        <row r="32">
          <cell r="H32">
            <v>1036909481</v>
          </cell>
        </row>
        <row r="33">
          <cell r="H33">
            <v>1036909929</v>
          </cell>
        </row>
        <row r="34">
          <cell r="H34">
            <v>1028565418</v>
          </cell>
        </row>
        <row r="35">
          <cell r="H35">
            <v>1028565167</v>
          </cell>
        </row>
        <row r="36">
          <cell r="H36">
            <v>1007913166</v>
          </cell>
        </row>
        <row r="37">
          <cell r="H37">
            <v>1007907115</v>
          </cell>
        </row>
        <row r="38">
          <cell r="H38">
            <v>1007912674</v>
          </cell>
        </row>
        <row r="39">
          <cell r="H39">
            <v>1007906330</v>
          </cell>
        </row>
        <row r="40">
          <cell r="H40">
            <v>1007913581</v>
          </cell>
        </row>
        <row r="41">
          <cell r="H41">
            <v>1084590660</v>
          </cell>
        </row>
        <row r="42">
          <cell r="H42">
            <v>1084590937</v>
          </cell>
        </row>
        <row r="43">
          <cell r="H43">
            <v>1084590155</v>
          </cell>
        </row>
        <row r="44">
          <cell r="H44">
            <v>1028564446</v>
          </cell>
        </row>
        <row r="45">
          <cell r="H45">
            <v>992675510</v>
          </cell>
        </row>
        <row r="46">
          <cell r="H46">
            <v>992675758</v>
          </cell>
        </row>
        <row r="47">
          <cell r="H47">
            <v>1052652090</v>
          </cell>
        </row>
        <row r="48">
          <cell r="H48">
            <v>1052652309</v>
          </cell>
        </row>
        <row r="49">
          <cell r="H49">
            <v>1052652635</v>
          </cell>
        </row>
        <row r="50">
          <cell r="H50">
            <v>1052652309</v>
          </cell>
        </row>
        <row r="51">
          <cell r="H51">
            <v>1052652430</v>
          </cell>
        </row>
        <row r="52">
          <cell r="H52">
            <v>1048411670</v>
          </cell>
        </row>
        <row r="53">
          <cell r="H53">
            <v>1048412030</v>
          </cell>
        </row>
        <row r="54">
          <cell r="H54">
            <v>1048412366</v>
          </cell>
        </row>
        <row r="55">
          <cell r="H55">
            <v>1048412846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5"/>
  <sheetViews>
    <sheetView zoomScale="80" zoomScaleNormal="80" workbookViewId="0">
      <selection activeCell="D238" sqref="D238"/>
    </sheetView>
  </sheetViews>
  <sheetFormatPr defaultRowHeight="30.75" customHeight="1"/>
  <cols>
    <col min="1" max="1" width="5.28515625" customWidth="1"/>
    <col min="2" max="2" width="12.140625" customWidth="1"/>
    <col min="3" max="3" width="16.7109375" customWidth="1"/>
    <col min="4" max="4" width="15.42578125" customWidth="1"/>
    <col min="5" max="5" width="15.140625" customWidth="1"/>
    <col min="6" max="6" width="25.85546875" customWidth="1"/>
    <col min="7" max="7" width="19.28515625" bestFit="1" customWidth="1"/>
    <col min="8" max="8" width="22.140625" bestFit="1" customWidth="1"/>
    <col min="9" max="9" width="20.7109375" customWidth="1"/>
    <col min="10" max="10" width="21" customWidth="1"/>
    <col min="11" max="11" width="20.7109375" hidden="1" customWidth="1"/>
    <col min="12" max="13" width="17" customWidth="1"/>
    <col min="14" max="14" width="21.85546875" customWidth="1"/>
    <col min="15" max="15" width="23.140625" customWidth="1"/>
  </cols>
  <sheetData>
    <row r="1" spans="1:15" ht="30.75" customHeight="1">
      <c r="A1" s="82" t="s">
        <v>383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</row>
    <row r="2" spans="1:15" ht="30.75" customHeight="1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</row>
    <row r="3" spans="1:15" ht="30.75" customHeight="1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</row>
    <row r="4" spans="1:15" ht="30.75" customHeight="1">
      <c r="A4" s="77"/>
      <c r="B4" s="77"/>
      <c r="C4" s="77"/>
      <c r="D4" s="77"/>
      <c r="E4" s="77"/>
      <c r="F4" s="77"/>
      <c r="G4" s="77"/>
      <c r="H4" s="77"/>
      <c r="I4" s="77"/>
      <c r="J4" s="77"/>
      <c r="K4" s="31"/>
      <c r="L4" s="31"/>
      <c r="M4" s="31"/>
      <c r="N4" s="31"/>
      <c r="O4" s="31"/>
    </row>
    <row r="5" spans="1:15" ht="30.75" customHeight="1">
      <c r="A5" s="79" t="s">
        <v>206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1"/>
    </row>
    <row r="6" spans="1:15" ht="30.75" customHeight="1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6</v>
      </c>
      <c r="G6" s="1" t="s">
        <v>7</v>
      </c>
      <c r="H6" s="2" t="s">
        <v>5</v>
      </c>
      <c r="I6" s="2" t="s">
        <v>261</v>
      </c>
      <c r="J6" s="2" t="s">
        <v>337</v>
      </c>
      <c r="K6" s="2" t="s">
        <v>338</v>
      </c>
      <c r="L6" s="2" t="s">
        <v>339</v>
      </c>
      <c r="M6" s="2" t="s">
        <v>344</v>
      </c>
      <c r="N6" s="2" t="s">
        <v>345</v>
      </c>
      <c r="O6" s="2" t="s">
        <v>348</v>
      </c>
    </row>
    <row r="7" spans="1:15" ht="30.75" customHeight="1">
      <c r="A7" s="6">
        <v>1</v>
      </c>
      <c r="B7" s="7" t="s">
        <v>8</v>
      </c>
      <c r="C7" s="7" t="s">
        <v>292</v>
      </c>
      <c r="D7" s="7" t="s">
        <v>293</v>
      </c>
      <c r="E7" s="7" t="s">
        <v>31</v>
      </c>
      <c r="F7" s="8">
        <v>3399</v>
      </c>
      <c r="G7" s="9"/>
      <c r="H7" s="10"/>
      <c r="I7" s="12" t="s">
        <v>265</v>
      </c>
      <c r="J7" s="35">
        <v>1195130281</v>
      </c>
      <c r="K7" s="11"/>
      <c r="L7" s="12" t="s">
        <v>343</v>
      </c>
      <c r="M7" s="12" t="s">
        <v>342</v>
      </c>
      <c r="N7" s="12" t="s">
        <v>346</v>
      </c>
      <c r="O7" s="12" t="s">
        <v>342</v>
      </c>
    </row>
    <row r="8" spans="1:15" ht="30.75" customHeight="1">
      <c r="A8" s="6">
        <v>2</v>
      </c>
      <c r="B8" s="7" t="s">
        <v>9</v>
      </c>
      <c r="C8" s="7" t="s">
        <v>13</v>
      </c>
      <c r="D8" s="7" t="s">
        <v>19</v>
      </c>
      <c r="E8" s="7" t="s">
        <v>31</v>
      </c>
      <c r="F8" s="8">
        <v>1310</v>
      </c>
      <c r="G8" s="9"/>
      <c r="H8" s="10"/>
      <c r="I8" s="12" t="s">
        <v>263</v>
      </c>
      <c r="J8" s="35">
        <v>998393525</v>
      </c>
      <c r="K8" s="11"/>
      <c r="L8" s="12" t="s">
        <v>343</v>
      </c>
      <c r="M8" s="12" t="s">
        <v>342</v>
      </c>
      <c r="N8" s="12" t="s">
        <v>346</v>
      </c>
      <c r="O8" s="12" t="s">
        <v>342</v>
      </c>
    </row>
    <row r="9" spans="1:15" ht="30.75" customHeight="1">
      <c r="A9" s="6">
        <v>3</v>
      </c>
      <c r="B9" s="7" t="s">
        <v>9</v>
      </c>
      <c r="C9" s="7" t="s">
        <v>14</v>
      </c>
      <c r="D9" s="7" t="s">
        <v>20</v>
      </c>
      <c r="E9" s="7" t="s">
        <v>31</v>
      </c>
      <c r="F9" s="8">
        <v>1310</v>
      </c>
      <c r="G9" s="9"/>
      <c r="H9" s="10"/>
      <c r="I9" s="12" t="s">
        <v>264</v>
      </c>
      <c r="J9" s="35">
        <v>338814873</v>
      </c>
      <c r="K9" s="11"/>
      <c r="L9" s="12" t="s">
        <v>343</v>
      </c>
      <c r="M9" s="12" t="s">
        <v>342</v>
      </c>
      <c r="N9" s="12" t="s">
        <v>346</v>
      </c>
      <c r="O9" s="12" t="s">
        <v>342</v>
      </c>
    </row>
    <row r="10" spans="1:15" ht="30.75" customHeight="1">
      <c r="A10" s="6">
        <v>4</v>
      </c>
      <c r="B10" s="7" t="s">
        <v>9</v>
      </c>
      <c r="C10" s="7" t="s">
        <v>15</v>
      </c>
      <c r="D10" s="7" t="s">
        <v>21</v>
      </c>
      <c r="E10" s="7" t="s">
        <v>31</v>
      </c>
      <c r="F10" s="8">
        <v>1310</v>
      </c>
      <c r="G10" s="9"/>
      <c r="H10" s="10"/>
      <c r="I10" s="12" t="s">
        <v>262</v>
      </c>
      <c r="J10" s="35">
        <v>538129468</v>
      </c>
      <c r="K10" s="11"/>
      <c r="L10" s="12" t="s">
        <v>343</v>
      </c>
      <c r="M10" s="12" t="s">
        <v>342</v>
      </c>
      <c r="N10" s="12" t="s">
        <v>346</v>
      </c>
      <c r="O10" s="12" t="s">
        <v>342</v>
      </c>
    </row>
    <row r="11" spans="1:15" ht="30.75" customHeight="1">
      <c r="A11" s="6">
        <v>5</v>
      </c>
      <c r="B11" s="7" t="s">
        <v>9</v>
      </c>
      <c r="C11" s="7" t="s">
        <v>15</v>
      </c>
      <c r="D11" s="7" t="s">
        <v>22</v>
      </c>
      <c r="E11" s="7" t="s">
        <v>31</v>
      </c>
      <c r="F11" s="8">
        <v>1310</v>
      </c>
      <c r="G11" s="9"/>
      <c r="H11" s="10"/>
      <c r="I11" s="12" t="s">
        <v>262</v>
      </c>
      <c r="J11" s="35">
        <v>528960717</v>
      </c>
      <c r="K11" s="11"/>
      <c r="L11" s="12" t="s">
        <v>343</v>
      </c>
      <c r="M11" s="12" t="s">
        <v>342</v>
      </c>
      <c r="N11" s="12" t="s">
        <v>346</v>
      </c>
      <c r="O11" s="12" t="s">
        <v>342</v>
      </c>
    </row>
    <row r="12" spans="1:15" ht="30.75" customHeight="1">
      <c r="A12" s="6">
        <v>6</v>
      </c>
      <c r="B12" s="7" t="s">
        <v>11</v>
      </c>
      <c r="C12" s="7" t="s">
        <v>17</v>
      </c>
      <c r="D12" s="7" t="s">
        <v>23</v>
      </c>
      <c r="E12" s="7" t="s">
        <v>31</v>
      </c>
      <c r="F12" s="8">
        <v>1680</v>
      </c>
      <c r="G12" s="9"/>
      <c r="H12" s="10"/>
      <c r="I12" s="12" t="s">
        <v>265</v>
      </c>
      <c r="J12" s="35">
        <v>1005667761</v>
      </c>
      <c r="K12" s="11"/>
      <c r="L12" s="12" t="s">
        <v>343</v>
      </c>
      <c r="M12" s="12" t="s">
        <v>342</v>
      </c>
      <c r="N12" s="12" t="s">
        <v>346</v>
      </c>
      <c r="O12" s="12" t="s">
        <v>342</v>
      </c>
    </row>
    <row r="13" spans="1:15" ht="30.75" customHeight="1">
      <c r="A13" s="6">
        <v>7</v>
      </c>
      <c r="B13" s="7" t="s">
        <v>8</v>
      </c>
      <c r="C13" s="7" t="s">
        <v>12</v>
      </c>
      <c r="D13" s="7" t="s">
        <v>24</v>
      </c>
      <c r="E13" s="7" t="s">
        <v>32</v>
      </c>
      <c r="F13" s="8">
        <v>4500</v>
      </c>
      <c r="G13" s="9"/>
      <c r="H13" s="10"/>
      <c r="I13" s="12" t="s">
        <v>262</v>
      </c>
      <c r="J13" s="35">
        <v>568138457</v>
      </c>
      <c r="K13" s="11"/>
      <c r="L13" s="12" t="s">
        <v>343</v>
      </c>
      <c r="M13" s="12" t="s">
        <v>342</v>
      </c>
      <c r="N13" s="12" t="s">
        <v>346</v>
      </c>
      <c r="O13" s="12" t="s">
        <v>342</v>
      </c>
    </row>
    <row r="14" spans="1:15" ht="30.75" customHeight="1">
      <c r="A14" s="6">
        <v>8</v>
      </c>
      <c r="B14" s="7" t="s">
        <v>9</v>
      </c>
      <c r="C14" s="7" t="s">
        <v>15</v>
      </c>
      <c r="D14" s="7" t="s">
        <v>25</v>
      </c>
      <c r="E14" s="7" t="s">
        <v>32</v>
      </c>
      <c r="F14" s="8">
        <v>1310</v>
      </c>
      <c r="G14" s="9"/>
      <c r="H14" s="10"/>
      <c r="I14" s="12" t="s">
        <v>262</v>
      </c>
      <c r="J14" s="35">
        <v>538127201</v>
      </c>
      <c r="K14" s="11"/>
      <c r="L14" s="12" t="s">
        <v>343</v>
      </c>
      <c r="M14" s="12" t="s">
        <v>342</v>
      </c>
      <c r="N14" s="12" t="s">
        <v>346</v>
      </c>
      <c r="O14" s="12" t="s">
        <v>342</v>
      </c>
    </row>
    <row r="15" spans="1:15" ht="30.75" customHeight="1">
      <c r="A15" s="6">
        <v>9</v>
      </c>
      <c r="B15" s="7" t="s">
        <v>9</v>
      </c>
      <c r="C15" s="7" t="s">
        <v>15</v>
      </c>
      <c r="D15" s="7" t="s">
        <v>26</v>
      </c>
      <c r="E15" s="7" t="s">
        <v>32</v>
      </c>
      <c r="F15" s="8">
        <v>1310</v>
      </c>
      <c r="G15" s="9"/>
      <c r="H15" s="10"/>
      <c r="I15" s="12" t="s">
        <v>262</v>
      </c>
      <c r="J15" s="35">
        <v>538537787</v>
      </c>
      <c r="K15" s="11"/>
      <c r="L15" s="12" t="s">
        <v>343</v>
      </c>
      <c r="M15" s="12" t="s">
        <v>342</v>
      </c>
      <c r="N15" s="12" t="s">
        <v>346</v>
      </c>
      <c r="O15" s="12" t="s">
        <v>342</v>
      </c>
    </row>
    <row r="16" spans="1:15" ht="30.75" customHeight="1">
      <c r="A16" s="6">
        <v>10</v>
      </c>
      <c r="B16" s="7" t="s">
        <v>9</v>
      </c>
      <c r="C16" s="7" t="s">
        <v>15</v>
      </c>
      <c r="D16" s="7" t="s">
        <v>27</v>
      </c>
      <c r="E16" s="7" t="s">
        <v>32</v>
      </c>
      <c r="F16" s="8">
        <v>1310</v>
      </c>
      <c r="G16" s="9"/>
      <c r="H16" s="10"/>
      <c r="I16" s="12" t="s">
        <v>262</v>
      </c>
      <c r="J16" s="35">
        <v>538537892</v>
      </c>
      <c r="K16" s="11"/>
      <c r="L16" s="12" t="s">
        <v>343</v>
      </c>
      <c r="M16" s="12" t="s">
        <v>342</v>
      </c>
      <c r="N16" s="12" t="s">
        <v>346</v>
      </c>
      <c r="O16" s="12" t="s">
        <v>342</v>
      </c>
    </row>
    <row r="17" spans="1:15" ht="30.75" customHeight="1">
      <c r="A17" s="6">
        <v>11</v>
      </c>
      <c r="B17" s="7" t="s">
        <v>9</v>
      </c>
      <c r="C17" s="7" t="s">
        <v>18</v>
      </c>
      <c r="D17" s="7" t="s">
        <v>28</v>
      </c>
      <c r="E17" s="7" t="s">
        <v>32</v>
      </c>
      <c r="F17" s="8">
        <v>1310</v>
      </c>
      <c r="G17" s="9"/>
      <c r="H17" s="10"/>
      <c r="I17" s="12" t="s">
        <v>265</v>
      </c>
      <c r="J17" s="35">
        <v>1031662534</v>
      </c>
      <c r="K17" s="11"/>
      <c r="L17" s="12" t="s">
        <v>343</v>
      </c>
      <c r="M17" s="12" t="s">
        <v>342</v>
      </c>
      <c r="N17" s="12" t="s">
        <v>346</v>
      </c>
      <c r="O17" s="12" t="s">
        <v>342</v>
      </c>
    </row>
    <row r="18" spans="1:15" ht="30.75" customHeight="1">
      <c r="A18" s="6">
        <v>12</v>
      </c>
      <c r="B18" s="7" t="s">
        <v>11</v>
      </c>
      <c r="C18" s="7" t="s">
        <v>17</v>
      </c>
      <c r="D18" s="7" t="s">
        <v>29</v>
      </c>
      <c r="E18" s="7" t="s">
        <v>32</v>
      </c>
      <c r="F18" s="8">
        <v>1680</v>
      </c>
      <c r="G18" s="9"/>
      <c r="H18" s="10"/>
      <c r="I18" s="12" t="s">
        <v>265</v>
      </c>
      <c r="J18" s="35">
        <v>1005667729</v>
      </c>
      <c r="K18" s="11"/>
      <c r="L18" s="12" t="s">
        <v>343</v>
      </c>
      <c r="M18" s="12" t="s">
        <v>342</v>
      </c>
      <c r="N18" s="12" t="s">
        <v>346</v>
      </c>
      <c r="O18" s="12" t="s">
        <v>342</v>
      </c>
    </row>
    <row r="19" spans="1:15" ht="30.75" customHeight="1">
      <c r="A19" s="6">
        <v>13</v>
      </c>
      <c r="B19" s="56" t="s">
        <v>11</v>
      </c>
      <c r="C19" s="56" t="s">
        <v>17</v>
      </c>
      <c r="D19" s="56" t="s">
        <v>30</v>
      </c>
      <c r="E19" s="56" t="s">
        <v>32</v>
      </c>
      <c r="F19" s="57">
        <v>1310</v>
      </c>
      <c r="G19" s="9"/>
      <c r="H19" s="10"/>
      <c r="I19" s="12" t="s">
        <v>265</v>
      </c>
      <c r="J19" s="35">
        <v>1005667818</v>
      </c>
      <c r="K19" s="11"/>
      <c r="L19" s="12" t="s">
        <v>343</v>
      </c>
      <c r="M19" s="12" t="s">
        <v>342</v>
      </c>
      <c r="N19" s="12" t="s">
        <v>346</v>
      </c>
      <c r="O19" s="12" t="s">
        <v>342</v>
      </c>
    </row>
    <row r="20" spans="1:15" ht="30.75" customHeight="1">
      <c r="A20" s="6">
        <v>14</v>
      </c>
      <c r="B20" s="7" t="s">
        <v>10</v>
      </c>
      <c r="C20" s="7" t="s">
        <v>294</v>
      </c>
      <c r="D20" s="7" t="s">
        <v>288</v>
      </c>
      <c r="E20" s="7" t="s">
        <v>32</v>
      </c>
      <c r="F20" s="8">
        <v>2850</v>
      </c>
      <c r="G20" s="9"/>
      <c r="H20" s="10"/>
      <c r="I20" s="12" t="s">
        <v>268</v>
      </c>
      <c r="J20" s="35">
        <v>1063017421</v>
      </c>
      <c r="K20" s="12"/>
      <c r="L20" s="13" t="s">
        <v>343</v>
      </c>
      <c r="M20" s="13" t="s">
        <v>342</v>
      </c>
      <c r="N20" s="13" t="s">
        <v>346</v>
      </c>
      <c r="O20" s="13" t="s">
        <v>342</v>
      </c>
    </row>
    <row r="21" spans="1:15" ht="30.75" customHeight="1">
      <c r="A21" s="79" t="s">
        <v>207</v>
      </c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1"/>
    </row>
    <row r="22" spans="1:15" ht="30.75" customHeight="1">
      <c r="A22" s="1" t="s">
        <v>0</v>
      </c>
      <c r="B22" s="1" t="s">
        <v>1</v>
      </c>
      <c r="C22" s="1" t="s">
        <v>2</v>
      </c>
      <c r="D22" s="1" t="s">
        <v>3</v>
      </c>
      <c r="E22" s="1" t="s">
        <v>4</v>
      </c>
      <c r="F22" s="1" t="s">
        <v>6</v>
      </c>
      <c r="G22" s="1" t="s">
        <v>7</v>
      </c>
      <c r="H22" s="2" t="s">
        <v>5</v>
      </c>
      <c r="I22" s="2" t="s">
        <v>261</v>
      </c>
      <c r="J22" s="2" t="s">
        <v>337</v>
      </c>
      <c r="K22" s="2" t="s">
        <v>338</v>
      </c>
      <c r="L22" s="2" t="s">
        <v>339</v>
      </c>
      <c r="M22" s="2" t="s">
        <v>344</v>
      </c>
      <c r="N22" s="2" t="s">
        <v>345</v>
      </c>
      <c r="O22" s="2" t="s">
        <v>348</v>
      </c>
    </row>
    <row r="23" spans="1:15" ht="30.75" customHeight="1">
      <c r="A23" s="6">
        <v>1</v>
      </c>
      <c r="B23" s="7" t="s">
        <v>33</v>
      </c>
      <c r="C23" s="7" t="s">
        <v>36</v>
      </c>
      <c r="D23" s="7" t="s">
        <v>340</v>
      </c>
      <c r="E23" s="7" t="s">
        <v>44</v>
      </c>
      <c r="F23" s="8">
        <v>2200</v>
      </c>
      <c r="G23" s="9"/>
      <c r="H23" s="10"/>
      <c r="I23" s="12" t="s">
        <v>263</v>
      </c>
      <c r="J23" s="35">
        <v>1032279491</v>
      </c>
      <c r="K23" s="33"/>
      <c r="L23" s="13" t="s">
        <v>343</v>
      </c>
      <c r="M23" s="13" t="s">
        <v>342</v>
      </c>
      <c r="N23" s="13" t="s">
        <v>346</v>
      </c>
      <c r="O23" s="13" t="s">
        <v>342</v>
      </c>
    </row>
    <row r="24" spans="1:15" ht="30.75" customHeight="1">
      <c r="A24" s="6">
        <v>2</v>
      </c>
      <c r="B24" s="7" t="s">
        <v>34</v>
      </c>
      <c r="C24" s="7" t="s">
        <v>37</v>
      </c>
      <c r="D24" s="7" t="s">
        <v>39</v>
      </c>
      <c r="E24" s="7" t="s">
        <v>45</v>
      </c>
      <c r="F24" s="8">
        <v>1900</v>
      </c>
      <c r="G24" s="9"/>
      <c r="H24" s="10"/>
      <c r="I24" s="12" t="s">
        <v>265</v>
      </c>
      <c r="J24" s="35">
        <v>1014867093</v>
      </c>
      <c r="K24" s="11"/>
      <c r="L24" s="12" t="s">
        <v>343</v>
      </c>
      <c r="M24" s="12" t="s">
        <v>342</v>
      </c>
      <c r="N24" s="12" t="s">
        <v>346</v>
      </c>
      <c r="O24" s="12" t="s">
        <v>342</v>
      </c>
    </row>
    <row r="25" spans="1:15" ht="30.75" customHeight="1">
      <c r="A25" s="6">
        <v>3</v>
      </c>
      <c r="B25" s="7" t="s">
        <v>34</v>
      </c>
      <c r="C25" s="7" t="s">
        <v>37</v>
      </c>
      <c r="D25" s="7" t="s">
        <v>40</v>
      </c>
      <c r="E25" s="7" t="s">
        <v>46</v>
      </c>
      <c r="F25" s="8">
        <v>1900</v>
      </c>
      <c r="G25" s="9"/>
      <c r="H25" s="10"/>
      <c r="I25" s="12" t="s">
        <v>265</v>
      </c>
      <c r="J25" s="35">
        <v>1014866666</v>
      </c>
      <c r="K25" s="11"/>
      <c r="L25" s="12" t="s">
        <v>343</v>
      </c>
      <c r="M25" s="12" t="s">
        <v>342</v>
      </c>
      <c r="N25" s="12" t="s">
        <v>346</v>
      </c>
      <c r="O25" s="12" t="s">
        <v>342</v>
      </c>
    </row>
    <row r="26" spans="1:15" ht="30.75" customHeight="1">
      <c r="A26" s="6">
        <v>4</v>
      </c>
      <c r="B26" s="7" t="s">
        <v>34</v>
      </c>
      <c r="C26" s="7" t="s">
        <v>37</v>
      </c>
      <c r="D26" s="7" t="s">
        <v>41</v>
      </c>
      <c r="E26" s="7" t="s">
        <v>47</v>
      </c>
      <c r="F26" s="8">
        <v>1900</v>
      </c>
      <c r="G26" s="9"/>
      <c r="H26" s="10"/>
      <c r="I26" s="12" t="s">
        <v>265</v>
      </c>
      <c r="J26" s="35">
        <v>1032279009</v>
      </c>
      <c r="K26" s="11"/>
      <c r="L26" s="12" t="s">
        <v>343</v>
      </c>
      <c r="M26" s="12" t="s">
        <v>342</v>
      </c>
      <c r="N26" s="12" t="s">
        <v>346</v>
      </c>
      <c r="O26" s="12" t="s">
        <v>342</v>
      </c>
    </row>
    <row r="27" spans="1:15" ht="30.75" customHeight="1">
      <c r="A27" s="6">
        <v>5</v>
      </c>
      <c r="B27" s="7" t="s">
        <v>35</v>
      </c>
      <c r="C27" s="7" t="s">
        <v>13</v>
      </c>
      <c r="D27" s="7" t="s">
        <v>323</v>
      </c>
      <c r="E27" s="7" t="s">
        <v>48</v>
      </c>
      <c r="F27" s="8">
        <v>1310</v>
      </c>
      <c r="G27" s="9"/>
      <c r="H27" s="10"/>
      <c r="I27" s="12" t="s">
        <v>270</v>
      </c>
      <c r="J27" s="35">
        <v>1079432857</v>
      </c>
      <c r="K27" s="11"/>
      <c r="L27" s="12" t="s">
        <v>343</v>
      </c>
      <c r="M27" s="12" t="s">
        <v>342</v>
      </c>
      <c r="N27" s="12" t="s">
        <v>346</v>
      </c>
      <c r="O27" s="12" t="s">
        <v>342</v>
      </c>
    </row>
    <row r="28" spans="1:15" ht="30.75" customHeight="1">
      <c r="A28" s="6">
        <v>6</v>
      </c>
      <c r="B28" s="7" t="s">
        <v>35</v>
      </c>
      <c r="C28" s="7" t="s">
        <v>15</v>
      </c>
      <c r="D28" s="7" t="s">
        <v>309</v>
      </c>
      <c r="E28" s="7" t="s">
        <v>52</v>
      </c>
      <c r="F28" s="8">
        <v>1310</v>
      </c>
      <c r="G28" s="9"/>
      <c r="H28" s="10"/>
      <c r="I28" s="12" t="s">
        <v>270</v>
      </c>
      <c r="J28" s="35">
        <v>1069414007</v>
      </c>
      <c r="K28" s="11"/>
      <c r="L28" s="12" t="s">
        <v>343</v>
      </c>
      <c r="M28" s="12" t="s">
        <v>342</v>
      </c>
      <c r="N28" s="12" t="s">
        <v>346</v>
      </c>
      <c r="O28" s="12" t="s">
        <v>342</v>
      </c>
    </row>
    <row r="29" spans="1:15" ht="30.75" customHeight="1">
      <c r="A29" s="6">
        <v>7</v>
      </c>
      <c r="B29" s="7" t="s">
        <v>35</v>
      </c>
      <c r="C29" s="7" t="s">
        <v>13</v>
      </c>
      <c r="D29" s="7" t="s">
        <v>299</v>
      </c>
      <c r="E29" s="7" t="s">
        <v>50</v>
      </c>
      <c r="F29" s="8">
        <v>1310</v>
      </c>
      <c r="G29" s="9"/>
      <c r="H29" s="10"/>
      <c r="I29" s="12" t="s">
        <v>270</v>
      </c>
      <c r="J29" s="35">
        <v>1071789055</v>
      </c>
      <c r="K29" s="11"/>
      <c r="L29" s="12" t="s">
        <v>343</v>
      </c>
      <c r="M29" s="12" t="s">
        <v>342</v>
      </c>
      <c r="N29" s="12" t="s">
        <v>346</v>
      </c>
      <c r="O29" s="12" t="s">
        <v>342</v>
      </c>
    </row>
    <row r="30" spans="1:15" ht="30.75" customHeight="1">
      <c r="A30" s="6">
        <v>8</v>
      </c>
      <c r="B30" s="7" t="s">
        <v>35</v>
      </c>
      <c r="C30" s="7" t="s">
        <v>13</v>
      </c>
      <c r="D30" s="7" t="s">
        <v>291</v>
      </c>
      <c r="E30" s="7" t="s">
        <v>51</v>
      </c>
      <c r="F30" s="8">
        <v>1310</v>
      </c>
      <c r="G30" s="9"/>
      <c r="H30" s="10"/>
      <c r="I30" s="12" t="s">
        <v>266</v>
      </c>
      <c r="J30" s="35">
        <v>1069521369</v>
      </c>
      <c r="K30" s="11"/>
      <c r="L30" s="12" t="s">
        <v>343</v>
      </c>
      <c r="M30" s="12" t="s">
        <v>342</v>
      </c>
      <c r="N30" s="12" t="s">
        <v>346</v>
      </c>
      <c r="O30" s="12" t="s">
        <v>342</v>
      </c>
    </row>
    <row r="31" spans="1:15" ht="30.75" customHeight="1">
      <c r="A31" s="6">
        <v>9</v>
      </c>
      <c r="B31" s="7" t="s">
        <v>35</v>
      </c>
      <c r="C31" s="7" t="s">
        <v>13</v>
      </c>
      <c r="D31" s="7" t="s">
        <v>282</v>
      </c>
      <c r="E31" s="7" t="s">
        <v>49</v>
      </c>
      <c r="F31" s="8">
        <v>1310</v>
      </c>
      <c r="G31" s="9"/>
      <c r="H31" s="10"/>
      <c r="I31" s="12" t="s">
        <v>270</v>
      </c>
      <c r="J31" s="35">
        <v>1067699730</v>
      </c>
      <c r="K31" s="12"/>
      <c r="L31" s="13" t="s">
        <v>343</v>
      </c>
      <c r="M31" s="13" t="s">
        <v>342</v>
      </c>
      <c r="N31" s="13" t="s">
        <v>346</v>
      </c>
      <c r="O31" s="13" t="s">
        <v>342</v>
      </c>
    </row>
    <row r="32" spans="1:15" ht="30.75" customHeight="1">
      <c r="A32" s="6">
        <v>10</v>
      </c>
      <c r="B32" s="7" t="s">
        <v>9</v>
      </c>
      <c r="C32" s="7" t="s">
        <v>13</v>
      </c>
      <c r="D32" s="7" t="s">
        <v>394</v>
      </c>
      <c r="E32" s="7" t="s">
        <v>53</v>
      </c>
      <c r="F32" s="8">
        <v>1310</v>
      </c>
      <c r="G32" s="9"/>
      <c r="H32" s="10"/>
      <c r="I32" s="12" t="s">
        <v>333</v>
      </c>
      <c r="J32" s="35">
        <v>1089949585</v>
      </c>
      <c r="K32" s="11"/>
      <c r="L32" s="12" t="s">
        <v>343</v>
      </c>
      <c r="M32" s="12" t="s">
        <v>342</v>
      </c>
      <c r="N32" s="12" t="s">
        <v>346</v>
      </c>
      <c r="O32" s="12" t="s">
        <v>342</v>
      </c>
    </row>
    <row r="33" spans="1:15" ht="30.75" customHeight="1">
      <c r="A33" s="6">
        <v>11</v>
      </c>
      <c r="B33" s="7" t="s">
        <v>11</v>
      </c>
      <c r="C33" s="7" t="s">
        <v>38</v>
      </c>
      <c r="D33" s="7" t="s">
        <v>42</v>
      </c>
      <c r="E33" s="7" t="s">
        <v>54</v>
      </c>
      <c r="F33" s="8">
        <v>1680</v>
      </c>
      <c r="G33" s="9"/>
      <c r="H33" s="10"/>
      <c r="I33" s="12" t="s">
        <v>265</v>
      </c>
      <c r="J33" s="35">
        <v>1036908310</v>
      </c>
      <c r="K33" s="11"/>
      <c r="L33" s="12" t="s">
        <v>343</v>
      </c>
      <c r="M33" s="12" t="s">
        <v>342</v>
      </c>
      <c r="N33" s="12" t="s">
        <v>346</v>
      </c>
      <c r="O33" s="12" t="s">
        <v>342</v>
      </c>
    </row>
    <row r="34" spans="1:15" ht="30.75" customHeight="1">
      <c r="A34" s="6">
        <v>12</v>
      </c>
      <c r="B34" s="7" t="s">
        <v>35</v>
      </c>
      <c r="C34" s="7" t="s">
        <v>13</v>
      </c>
      <c r="D34" s="7" t="s">
        <v>324</v>
      </c>
      <c r="E34" s="7" t="s">
        <v>54</v>
      </c>
      <c r="F34" s="8">
        <v>1310</v>
      </c>
      <c r="G34" s="9"/>
      <c r="H34" s="10"/>
      <c r="I34" s="12" t="s">
        <v>270</v>
      </c>
      <c r="J34" s="35">
        <v>1079432156</v>
      </c>
      <c r="K34" s="13"/>
      <c r="L34" s="13" t="s">
        <v>343</v>
      </c>
      <c r="M34" s="13" t="s">
        <v>342</v>
      </c>
      <c r="N34" s="13" t="s">
        <v>346</v>
      </c>
      <c r="O34" s="13" t="s">
        <v>342</v>
      </c>
    </row>
    <row r="35" spans="1:15" ht="30.75" customHeight="1">
      <c r="A35" s="6">
        <v>13</v>
      </c>
      <c r="B35" s="14" t="s">
        <v>35</v>
      </c>
      <c r="C35" s="14" t="s">
        <v>13</v>
      </c>
      <c r="D35" s="14" t="s">
        <v>43</v>
      </c>
      <c r="E35" s="14" t="s">
        <v>54</v>
      </c>
      <c r="F35" s="15">
        <v>1310</v>
      </c>
      <c r="G35" s="16"/>
      <c r="H35" s="10"/>
      <c r="I35" s="12" t="s">
        <v>265</v>
      </c>
      <c r="J35" s="35">
        <v>1036905176</v>
      </c>
      <c r="K35" s="11"/>
      <c r="L35" s="12" t="s">
        <v>343</v>
      </c>
      <c r="M35" s="12" t="s">
        <v>342</v>
      </c>
      <c r="N35" s="12" t="s">
        <v>346</v>
      </c>
      <c r="O35" s="12" t="s">
        <v>342</v>
      </c>
    </row>
    <row r="36" spans="1:15" ht="30.75" customHeight="1">
      <c r="A36" s="6">
        <v>14</v>
      </c>
      <c r="B36" s="7" t="s">
        <v>35</v>
      </c>
      <c r="C36" s="7" t="s">
        <v>13</v>
      </c>
      <c r="D36" s="7" t="s">
        <v>303</v>
      </c>
      <c r="E36" s="7" t="s">
        <v>54</v>
      </c>
      <c r="F36" s="8">
        <v>1310</v>
      </c>
      <c r="G36" s="9"/>
      <c r="H36" s="10"/>
      <c r="I36" s="12" t="s">
        <v>270</v>
      </c>
      <c r="J36" s="35">
        <v>1071790770</v>
      </c>
      <c r="K36" s="11"/>
      <c r="L36" s="12" t="s">
        <v>343</v>
      </c>
      <c r="M36" s="12" t="s">
        <v>342</v>
      </c>
      <c r="N36" s="12" t="s">
        <v>346</v>
      </c>
      <c r="O36" s="12" t="s">
        <v>342</v>
      </c>
    </row>
    <row r="37" spans="1:15" ht="30.75" customHeight="1">
      <c r="A37" s="6">
        <v>15</v>
      </c>
      <c r="B37" s="7" t="s">
        <v>9</v>
      </c>
      <c r="C37" s="7" t="s">
        <v>13</v>
      </c>
      <c r="D37" s="7" t="s">
        <v>389</v>
      </c>
      <c r="E37" s="7" t="s">
        <v>54</v>
      </c>
      <c r="F37" s="8">
        <v>1310</v>
      </c>
      <c r="G37" s="9"/>
      <c r="H37" s="10"/>
      <c r="I37" s="12" t="s">
        <v>333</v>
      </c>
      <c r="J37" s="35">
        <v>1089949500</v>
      </c>
      <c r="K37" s="11"/>
      <c r="L37" s="12" t="s">
        <v>343</v>
      </c>
      <c r="M37" s="12" t="s">
        <v>342</v>
      </c>
      <c r="N37" s="12" t="s">
        <v>346</v>
      </c>
      <c r="O37" s="12" t="s">
        <v>342</v>
      </c>
    </row>
    <row r="38" spans="1:15" ht="30.75" customHeight="1">
      <c r="A38" s="6">
        <v>16</v>
      </c>
      <c r="B38" s="7" t="s">
        <v>9</v>
      </c>
      <c r="C38" s="7" t="s">
        <v>13</v>
      </c>
      <c r="D38" s="7" t="s">
        <v>388</v>
      </c>
      <c r="E38" s="7" t="s">
        <v>54</v>
      </c>
      <c r="F38" s="8">
        <v>1310</v>
      </c>
      <c r="G38" s="9"/>
      <c r="H38" s="10"/>
      <c r="I38" s="12" t="s">
        <v>333</v>
      </c>
      <c r="J38" s="35">
        <v>1089949887</v>
      </c>
      <c r="K38" s="11"/>
      <c r="L38" s="12" t="s">
        <v>343</v>
      </c>
      <c r="M38" s="12" t="s">
        <v>342</v>
      </c>
      <c r="N38" s="12" t="s">
        <v>346</v>
      </c>
      <c r="O38" s="12" t="s">
        <v>342</v>
      </c>
    </row>
    <row r="39" spans="1:15" ht="30.75" customHeight="1">
      <c r="A39" s="6">
        <v>17</v>
      </c>
      <c r="B39" s="7" t="s">
        <v>9</v>
      </c>
      <c r="C39" s="7" t="s">
        <v>13</v>
      </c>
      <c r="D39" s="7" t="s">
        <v>392</v>
      </c>
      <c r="E39" s="7" t="s">
        <v>54</v>
      </c>
      <c r="F39" s="8">
        <v>1310</v>
      </c>
      <c r="G39" s="9"/>
      <c r="H39" s="10"/>
      <c r="I39" s="12" t="s">
        <v>333</v>
      </c>
      <c r="J39" s="35">
        <v>1089949453</v>
      </c>
      <c r="K39" s="11"/>
      <c r="L39" s="12" t="s">
        <v>343</v>
      </c>
      <c r="M39" s="12" t="s">
        <v>342</v>
      </c>
      <c r="N39" s="12" t="s">
        <v>346</v>
      </c>
      <c r="O39" s="12" t="s">
        <v>342</v>
      </c>
    </row>
    <row r="40" spans="1:15" ht="30.75" customHeight="1">
      <c r="A40" s="6">
        <v>18</v>
      </c>
      <c r="B40" s="7" t="s">
        <v>9</v>
      </c>
      <c r="C40" s="7" t="s">
        <v>13</v>
      </c>
      <c r="D40" s="7" t="s">
        <v>393</v>
      </c>
      <c r="E40" s="7" t="s">
        <v>54</v>
      </c>
      <c r="F40" s="8">
        <v>1310</v>
      </c>
      <c r="G40" s="9"/>
      <c r="H40" s="10"/>
      <c r="I40" s="12" t="s">
        <v>333</v>
      </c>
      <c r="J40" s="35">
        <v>1089949593</v>
      </c>
      <c r="K40" s="11"/>
      <c r="L40" s="12" t="s">
        <v>343</v>
      </c>
      <c r="M40" s="12" t="s">
        <v>342</v>
      </c>
      <c r="N40" s="12" t="s">
        <v>346</v>
      </c>
      <c r="O40" s="12" t="s">
        <v>342</v>
      </c>
    </row>
    <row r="41" spans="1:15" ht="30.75" customHeight="1">
      <c r="A41" s="79" t="s">
        <v>208</v>
      </c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1"/>
    </row>
    <row r="42" spans="1:15" ht="30.75" customHeight="1">
      <c r="A42" s="3" t="s">
        <v>0</v>
      </c>
      <c r="B42" s="4" t="s">
        <v>1</v>
      </c>
      <c r="C42" s="4" t="s">
        <v>2</v>
      </c>
      <c r="D42" s="4" t="s">
        <v>3</v>
      </c>
      <c r="E42" s="4" t="s">
        <v>4</v>
      </c>
      <c r="F42" s="4" t="s">
        <v>6</v>
      </c>
      <c r="G42" s="4" t="s">
        <v>7</v>
      </c>
      <c r="H42" s="4" t="s">
        <v>5</v>
      </c>
      <c r="I42" s="5" t="s">
        <v>261</v>
      </c>
      <c r="J42" s="5" t="s">
        <v>337</v>
      </c>
      <c r="K42" s="5" t="s">
        <v>338</v>
      </c>
      <c r="L42" s="5" t="s">
        <v>339</v>
      </c>
      <c r="M42" s="5" t="s">
        <v>344</v>
      </c>
      <c r="N42" s="5" t="s">
        <v>345</v>
      </c>
      <c r="O42" s="5" t="s">
        <v>348</v>
      </c>
    </row>
    <row r="43" spans="1:15" ht="30.75" customHeight="1">
      <c r="A43" s="17">
        <v>1</v>
      </c>
      <c r="B43" s="7" t="s">
        <v>9</v>
      </c>
      <c r="C43" s="7" t="s">
        <v>15</v>
      </c>
      <c r="D43" s="7" t="s">
        <v>287</v>
      </c>
      <c r="E43" s="7" t="s">
        <v>71</v>
      </c>
      <c r="F43" s="8">
        <v>975.76</v>
      </c>
      <c r="G43" s="8">
        <v>2444.06</v>
      </c>
      <c r="H43" s="7" t="s">
        <v>400</v>
      </c>
      <c r="I43" s="21" t="s">
        <v>270</v>
      </c>
      <c r="J43" s="35">
        <f>[1]Plan1!J3</f>
        <v>1068614860</v>
      </c>
      <c r="K43" s="12">
        <v>464526907</v>
      </c>
      <c r="L43" s="13" t="s">
        <v>343</v>
      </c>
      <c r="M43" s="13" t="s">
        <v>342</v>
      </c>
      <c r="N43" s="13" t="s">
        <v>346</v>
      </c>
      <c r="O43" s="13" t="s">
        <v>342</v>
      </c>
    </row>
    <row r="44" spans="1:15" ht="30.75" customHeight="1">
      <c r="A44" s="17">
        <v>2</v>
      </c>
      <c r="B44" s="7" t="s">
        <v>55</v>
      </c>
      <c r="C44" s="7" t="s">
        <v>56</v>
      </c>
      <c r="D44" s="7" t="s">
        <v>255</v>
      </c>
      <c r="E44" s="7" t="s">
        <v>72</v>
      </c>
      <c r="F44" s="8">
        <v>504.19</v>
      </c>
      <c r="G44" s="8">
        <v>2480.2199999999998</v>
      </c>
      <c r="H44" s="7" t="s">
        <v>78</v>
      </c>
      <c r="I44" s="21" t="s">
        <v>267</v>
      </c>
      <c r="J44" s="35">
        <f>[1]Plan1!J4</f>
        <v>1062134688</v>
      </c>
      <c r="K44" s="12">
        <f>[1]Plan1!K4</f>
        <v>3377161140</v>
      </c>
      <c r="L44" s="12" t="s">
        <v>343</v>
      </c>
      <c r="M44" s="12" t="s">
        <v>342</v>
      </c>
      <c r="N44" s="12" t="s">
        <v>346</v>
      </c>
      <c r="O44" s="12" t="s">
        <v>342</v>
      </c>
    </row>
    <row r="45" spans="1:15" ht="30.75" customHeight="1">
      <c r="A45" s="17">
        <v>3</v>
      </c>
      <c r="B45" s="7" t="s">
        <v>10</v>
      </c>
      <c r="C45" s="7" t="s">
        <v>331</v>
      </c>
      <c r="D45" s="7" t="s">
        <v>332</v>
      </c>
      <c r="E45" s="7" t="s">
        <v>73</v>
      </c>
      <c r="F45" s="8">
        <v>3055.94</v>
      </c>
      <c r="G45" s="8">
        <v>2444.06</v>
      </c>
      <c r="H45" s="7" t="s">
        <v>79</v>
      </c>
      <c r="I45" s="21" t="s">
        <v>333</v>
      </c>
      <c r="J45" s="35">
        <f>[1]Plan1!J5</f>
        <v>1083569195</v>
      </c>
      <c r="K45" s="12">
        <f>[1]Plan1!K5</f>
        <v>1234602663</v>
      </c>
      <c r="L45" s="12" t="s">
        <v>343</v>
      </c>
      <c r="M45" s="12" t="s">
        <v>342</v>
      </c>
      <c r="N45" s="12" t="s">
        <v>346</v>
      </c>
      <c r="O45" s="12" t="s">
        <v>342</v>
      </c>
    </row>
    <row r="46" spans="1:15" ht="30.75" customHeight="1">
      <c r="A46" s="17">
        <v>4</v>
      </c>
      <c r="B46" s="7" t="s">
        <v>10</v>
      </c>
      <c r="C46" s="7" t="s">
        <v>16</v>
      </c>
      <c r="D46" s="7" t="s">
        <v>57</v>
      </c>
      <c r="E46" s="7" t="s">
        <v>50</v>
      </c>
      <c r="F46" s="8">
        <v>3055.94</v>
      </c>
      <c r="G46" s="8">
        <v>2444.06</v>
      </c>
      <c r="H46" s="7" t="s">
        <v>189</v>
      </c>
      <c r="I46" s="21" t="s">
        <v>266</v>
      </c>
      <c r="J46" s="35">
        <f>[1]Plan1!J6</f>
        <v>536281963</v>
      </c>
      <c r="K46" s="12">
        <f>[1]Plan1!K6</f>
        <v>4030166309</v>
      </c>
      <c r="L46" s="12" t="s">
        <v>343</v>
      </c>
      <c r="M46" s="12" t="s">
        <v>342</v>
      </c>
      <c r="N46" s="12" t="s">
        <v>346</v>
      </c>
      <c r="O46" s="12" t="s">
        <v>342</v>
      </c>
    </row>
    <row r="47" spans="1:15" ht="30.75" customHeight="1">
      <c r="A47" s="17">
        <v>5</v>
      </c>
      <c r="B47" s="7" t="s">
        <v>10</v>
      </c>
      <c r="C47" s="7" t="s">
        <v>16</v>
      </c>
      <c r="D47" s="7" t="s">
        <v>58</v>
      </c>
      <c r="E47" s="7" t="s">
        <v>50</v>
      </c>
      <c r="F47" s="8">
        <v>3055.94</v>
      </c>
      <c r="G47" s="8">
        <v>2444.06</v>
      </c>
      <c r="H47" s="7" t="s">
        <v>81</v>
      </c>
      <c r="I47" s="21" t="s">
        <v>266</v>
      </c>
      <c r="J47" s="35">
        <f>[1]Plan1!J7</f>
        <v>536282340</v>
      </c>
      <c r="K47" s="12">
        <f>[1]Plan1!K7</f>
        <v>4390764840</v>
      </c>
      <c r="L47" s="12" t="s">
        <v>343</v>
      </c>
      <c r="M47" s="12" t="s">
        <v>342</v>
      </c>
      <c r="N47" s="12" t="s">
        <v>346</v>
      </c>
      <c r="O47" s="12" t="s">
        <v>342</v>
      </c>
    </row>
    <row r="48" spans="1:15" ht="30.75" customHeight="1">
      <c r="A48" s="17">
        <v>6</v>
      </c>
      <c r="B48" s="7" t="s">
        <v>10</v>
      </c>
      <c r="C48" s="7" t="s">
        <v>16</v>
      </c>
      <c r="D48" s="7" t="s">
        <v>59</v>
      </c>
      <c r="E48" s="7" t="s">
        <v>50</v>
      </c>
      <c r="F48" s="8">
        <v>3055.94</v>
      </c>
      <c r="G48" s="8">
        <v>2444.06</v>
      </c>
      <c r="H48" s="7" t="s">
        <v>82</v>
      </c>
      <c r="I48" s="21" t="s">
        <v>266</v>
      </c>
      <c r="J48" s="35">
        <f>[1]Plan1!J8</f>
        <v>590069810</v>
      </c>
      <c r="K48" s="12">
        <f>[1]Plan1!K8</f>
        <v>3089578970</v>
      </c>
      <c r="L48" s="12" t="s">
        <v>343</v>
      </c>
      <c r="M48" s="12" t="s">
        <v>342</v>
      </c>
      <c r="N48" s="12" t="s">
        <v>346</v>
      </c>
      <c r="O48" s="12" t="s">
        <v>342</v>
      </c>
    </row>
    <row r="49" spans="1:15" ht="30.75" customHeight="1">
      <c r="A49" s="17">
        <v>7</v>
      </c>
      <c r="B49" s="7" t="s">
        <v>10</v>
      </c>
      <c r="C49" s="7" t="s">
        <v>16</v>
      </c>
      <c r="D49" s="7" t="s">
        <v>60</v>
      </c>
      <c r="E49" s="7" t="s">
        <v>53</v>
      </c>
      <c r="F49" s="8">
        <v>3055.94</v>
      </c>
      <c r="G49" s="8">
        <v>2444.06</v>
      </c>
      <c r="H49" s="7" t="s">
        <v>83</v>
      </c>
      <c r="I49" s="21" t="s">
        <v>266</v>
      </c>
      <c r="J49" s="35">
        <f>[1]Plan1!J9</f>
        <v>590072579</v>
      </c>
      <c r="K49" s="12">
        <f>[1]Plan1!K9</f>
        <v>6417988350</v>
      </c>
      <c r="L49" s="12" t="s">
        <v>343</v>
      </c>
      <c r="M49" s="12" t="s">
        <v>342</v>
      </c>
      <c r="N49" s="12" t="s">
        <v>346</v>
      </c>
      <c r="O49" s="12" t="s">
        <v>342</v>
      </c>
    </row>
    <row r="50" spans="1:15" ht="30.75" customHeight="1">
      <c r="A50" s="17">
        <v>8</v>
      </c>
      <c r="B50" s="7" t="s">
        <v>10</v>
      </c>
      <c r="C50" s="7" t="s">
        <v>16</v>
      </c>
      <c r="D50" s="7" t="s">
        <v>61</v>
      </c>
      <c r="E50" s="7" t="s">
        <v>53</v>
      </c>
      <c r="F50" s="8">
        <v>3055.94</v>
      </c>
      <c r="G50" s="8">
        <v>2444.06</v>
      </c>
      <c r="H50" s="7" t="s">
        <v>84</v>
      </c>
      <c r="I50" s="21" t="s">
        <v>266</v>
      </c>
      <c r="J50" s="35">
        <f>[1]Plan1!J10</f>
        <v>576087343</v>
      </c>
      <c r="K50" s="12">
        <f>[1]Plan1!K10</f>
        <v>1946789767</v>
      </c>
      <c r="L50" s="12" t="s">
        <v>343</v>
      </c>
      <c r="M50" s="12" t="s">
        <v>342</v>
      </c>
      <c r="N50" s="12" t="s">
        <v>346</v>
      </c>
      <c r="O50" s="12" t="s">
        <v>342</v>
      </c>
    </row>
    <row r="51" spans="1:15" ht="30.75" customHeight="1">
      <c r="A51" s="17">
        <v>9</v>
      </c>
      <c r="B51" s="7" t="s">
        <v>10</v>
      </c>
      <c r="C51" s="7" t="s">
        <v>16</v>
      </c>
      <c r="D51" s="7" t="s">
        <v>62</v>
      </c>
      <c r="E51" s="7" t="s">
        <v>53</v>
      </c>
      <c r="F51" s="8">
        <v>3055.94</v>
      </c>
      <c r="G51" s="8">
        <v>2444.06</v>
      </c>
      <c r="H51" s="7" t="s">
        <v>85</v>
      </c>
      <c r="I51" s="21" t="s">
        <v>268</v>
      </c>
      <c r="J51" s="35">
        <f>[1]Plan1!J11</f>
        <v>488540658</v>
      </c>
      <c r="K51" s="12">
        <f>[1]Plan1!K11</f>
        <v>1794047580</v>
      </c>
      <c r="L51" s="12" t="s">
        <v>343</v>
      </c>
      <c r="M51" s="12" t="s">
        <v>342</v>
      </c>
      <c r="N51" s="12" t="s">
        <v>346</v>
      </c>
      <c r="O51" s="12" t="s">
        <v>342</v>
      </c>
    </row>
    <row r="52" spans="1:15" ht="30.75" customHeight="1">
      <c r="A52" s="17">
        <v>10</v>
      </c>
      <c r="B52" s="7" t="s">
        <v>10</v>
      </c>
      <c r="C52" s="7" t="s">
        <v>16</v>
      </c>
      <c r="D52" s="7" t="s">
        <v>63</v>
      </c>
      <c r="E52" s="7" t="s">
        <v>53</v>
      </c>
      <c r="F52" s="8">
        <v>3055.94</v>
      </c>
      <c r="G52" s="8">
        <v>2444.06</v>
      </c>
      <c r="H52" s="7" t="s">
        <v>86</v>
      </c>
      <c r="I52" s="21" t="s">
        <v>266</v>
      </c>
      <c r="J52" s="35">
        <f>[1]Plan1!J12</f>
        <v>546469868</v>
      </c>
      <c r="K52" s="12">
        <f>[1]Plan1!K12</f>
        <v>315161871</v>
      </c>
      <c r="L52" s="12" t="s">
        <v>343</v>
      </c>
      <c r="M52" s="12" t="s">
        <v>342</v>
      </c>
      <c r="N52" s="12" t="s">
        <v>346</v>
      </c>
      <c r="O52" s="12" t="s">
        <v>342</v>
      </c>
    </row>
    <row r="53" spans="1:15" ht="30.75" customHeight="1">
      <c r="A53" s="17">
        <v>11</v>
      </c>
      <c r="B53" s="7" t="s">
        <v>318</v>
      </c>
      <c r="C53" s="7" t="s">
        <v>313</v>
      </c>
      <c r="D53" s="7" t="s">
        <v>314</v>
      </c>
      <c r="E53" s="7" t="s">
        <v>53</v>
      </c>
      <c r="F53" s="8">
        <v>3055.94</v>
      </c>
      <c r="G53" s="8">
        <v>2444.06</v>
      </c>
      <c r="H53" s="7" t="s">
        <v>322</v>
      </c>
      <c r="I53" s="21" t="s">
        <v>270</v>
      </c>
      <c r="J53" s="35">
        <f>[1]Plan1!J13</f>
        <v>1069349345</v>
      </c>
      <c r="K53" s="12">
        <f>[1]Plan1!K13</f>
        <v>4974746446</v>
      </c>
      <c r="L53" s="12" t="s">
        <v>343</v>
      </c>
      <c r="M53" s="12" t="s">
        <v>342</v>
      </c>
      <c r="N53" s="12" t="s">
        <v>346</v>
      </c>
      <c r="O53" s="12" t="s">
        <v>342</v>
      </c>
    </row>
    <row r="54" spans="1:15" ht="30.75" customHeight="1">
      <c r="A54" s="17">
        <v>12</v>
      </c>
      <c r="B54" s="7" t="s">
        <v>10</v>
      </c>
      <c r="C54" s="7" t="s">
        <v>16</v>
      </c>
      <c r="D54" s="7" t="s">
        <v>64</v>
      </c>
      <c r="E54" s="7" t="s">
        <v>53</v>
      </c>
      <c r="F54" s="8">
        <v>3055.94</v>
      </c>
      <c r="G54" s="8">
        <v>2444.06</v>
      </c>
      <c r="H54" s="7" t="s">
        <v>80</v>
      </c>
      <c r="I54" s="21" t="s">
        <v>268</v>
      </c>
      <c r="J54" s="35">
        <f>[1]Plan1!J14</f>
        <v>491643551</v>
      </c>
      <c r="K54" s="12">
        <f>[1]Plan1!K14</f>
        <v>163760097</v>
      </c>
      <c r="L54" s="12" t="s">
        <v>343</v>
      </c>
      <c r="M54" s="12" t="s">
        <v>342</v>
      </c>
      <c r="N54" s="12" t="s">
        <v>346</v>
      </c>
      <c r="O54" s="12" t="s">
        <v>342</v>
      </c>
    </row>
    <row r="55" spans="1:15" ht="30.75" customHeight="1">
      <c r="A55" s="17">
        <v>13</v>
      </c>
      <c r="B55" s="7" t="s">
        <v>10</v>
      </c>
      <c r="C55" s="7" t="s">
        <v>16</v>
      </c>
      <c r="D55" s="7" t="s">
        <v>65</v>
      </c>
      <c r="E55" s="7" t="s">
        <v>74</v>
      </c>
      <c r="F55" s="8">
        <v>3055.94</v>
      </c>
      <c r="G55" s="8">
        <v>2444.06</v>
      </c>
      <c r="H55" s="7" t="s">
        <v>191</v>
      </c>
      <c r="I55" s="21" t="s">
        <v>269</v>
      </c>
      <c r="J55" s="35">
        <f>[1]Plan1!J15</f>
        <v>471431664</v>
      </c>
      <c r="K55" s="12">
        <f>[1]Plan1!K15</f>
        <v>2495853883</v>
      </c>
      <c r="L55" s="12" t="s">
        <v>343</v>
      </c>
      <c r="M55" s="12" t="s">
        <v>342</v>
      </c>
      <c r="N55" s="12" t="s">
        <v>346</v>
      </c>
      <c r="O55" s="12" t="s">
        <v>342</v>
      </c>
    </row>
    <row r="56" spans="1:15" ht="30.75" customHeight="1">
      <c r="A56" s="17">
        <v>14</v>
      </c>
      <c r="B56" s="7" t="s">
        <v>10</v>
      </c>
      <c r="C56" s="7" t="s">
        <v>16</v>
      </c>
      <c r="D56" s="7" t="s">
        <v>66</v>
      </c>
      <c r="E56" s="7" t="s">
        <v>74</v>
      </c>
      <c r="F56" s="8">
        <v>3055.94</v>
      </c>
      <c r="G56" s="8">
        <v>2444.06</v>
      </c>
      <c r="H56" s="7" t="s">
        <v>401</v>
      </c>
      <c r="I56" s="21" t="s">
        <v>266</v>
      </c>
      <c r="J56" s="35">
        <f>[1]Plan1!J16</f>
        <v>584920555</v>
      </c>
      <c r="K56" s="12">
        <v>3587509927</v>
      </c>
      <c r="L56" s="12" t="s">
        <v>343</v>
      </c>
      <c r="M56" s="12" t="s">
        <v>342</v>
      </c>
      <c r="N56" s="12" t="s">
        <v>346</v>
      </c>
      <c r="O56" s="12" t="s">
        <v>342</v>
      </c>
    </row>
    <row r="57" spans="1:15" ht="30.75" customHeight="1">
      <c r="A57" s="17">
        <v>15</v>
      </c>
      <c r="B57" s="7" t="s">
        <v>10</v>
      </c>
      <c r="C57" s="7" t="s">
        <v>16</v>
      </c>
      <c r="D57" s="7" t="s">
        <v>67</v>
      </c>
      <c r="E57" s="7" t="s">
        <v>74</v>
      </c>
      <c r="F57" s="8">
        <v>3055.94</v>
      </c>
      <c r="G57" s="8">
        <v>2444.06</v>
      </c>
      <c r="H57" s="7" t="s">
        <v>88</v>
      </c>
      <c r="I57" s="21" t="s">
        <v>268</v>
      </c>
      <c r="J57" s="35">
        <f>[1]Plan1!J17</f>
        <v>494336560</v>
      </c>
      <c r="K57" s="12">
        <f>[1]Plan1!K17</f>
        <v>580003566</v>
      </c>
      <c r="L57" s="12" t="s">
        <v>343</v>
      </c>
      <c r="M57" s="12" t="s">
        <v>342</v>
      </c>
      <c r="N57" s="12" t="s">
        <v>346</v>
      </c>
      <c r="O57" s="12" t="s">
        <v>342</v>
      </c>
    </row>
    <row r="58" spans="1:15" ht="30.75" customHeight="1">
      <c r="A58" s="17">
        <v>16</v>
      </c>
      <c r="B58" s="7" t="s">
        <v>10</v>
      </c>
      <c r="C58" s="7" t="s">
        <v>16</v>
      </c>
      <c r="D58" s="7" t="s">
        <v>68</v>
      </c>
      <c r="E58" s="7" t="s">
        <v>75</v>
      </c>
      <c r="F58" s="8">
        <v>3055.94</v>
      </c>
      <c r="G58" s="8">
        <v>2444.06</v>
      </c>
      <c r="H58" s="7" t="s">
        <v>190</v>
      </c>
      <c r="I58" s="21" t="s">
        <v>268</v>
      </c>
      <c r="J58" s="35">
        <f>[1]Plan1!J18</f>
        <v>491644051</v>
      </c>
      <c r="K58" s="12">
        <f>[1]Plan1!K18</f>
        <v>3259712609</v>
      </c>
      <c r="L58" s="12" t="s">
        <v>343</v>
      </c>
      <c r="M58" s="12" t="s">
        <v>342</v>
      </c>
      <c r="N58" s="12" t="s">
        <v>346</v>
      </c>
      <c r="O58" s="12" t="s">
        <v>342</v>
      </c>
    </row>
    <row r="59" spans="1:15" ht="30.75" customHeight="1">
      <c r="A59" s="17">
        <v>17</v>
      </c>
      <c r="B59" s="7" t="s">
        <v>10</v>
      </c>
      <c r="C59" s="7" t="s">
        <v>16</v>
      </c>
      <c r="D59" s="7" t="s">
        <v>69</v>
      </c>
      <c r="E59" s="7" t="s">
        <v>75</v>
      </c>
      <c r="F59" s="8">
        <v>3055.94</v>
      </c>
      <c r="G59" s="8">
        <v>2444.06</v>
      </c>
      <c r="H59" s="7" t="s">
        <v>87</v>
      </c>
      <c r="I59" s="21" t="s">
        <v>268</v>
      </c>
      <c r="J59" s="35">
        <f>[1]Plan1!J19</f>
        <v>488541042</v>
      </c>
      <c r="K59" s="12">
        <f>[1]Plan1!K19</f>
        <v>5040744578</v>
      </c>
      <c r="L59" s="12" t="s">
        <v>343</v>
      </c>
      <c r="M59" s="12" t="s">
        <v>342</v>
      </c>
      <c r="N59" s="12" t="s">
        <v>346</v>
      </c>
      <c r="O59" s="12" t="s">
        <v>342</v>
      </c>
    </row>
    <row r="60" spans="1:15" ht="30.75" customHeight="1">
      <c r="A60" s="17">
        <v>18</v>
      </c>
      <c r="B60" s="7" t="s">
        <v>318</v>
      </c>
      <c r="C60" s="7" t="s">
        <v>313</v>
      </c>
      <c r="D60" s="7" t="s">
        <v>315</v>
      </c>
      <c r="E60" s="7" t="s">
        <v>76</v>
      </c>
      <c r="F60" s="8">
        <v>3055.94</v>
      </c>
      <c r="G60" s="8">
        <v>2444.06</v>
      </c>
      <c r="H60" s="7" t="s">
        <v>399</v>
      </c>
      <c r="I60" s="21" t="s">
        <v>270</v>
      </c>
      <c r="J60" s="35">
        <f>[1]Plan1!J20</f>
        <v>1072692128</v>
      </c>
      <c r="K60" s="12">
        <v>2717521800</v>
      </c>
      <c r="L60" s="12" t="s">
        <v>343</v>
      </c>
      <c r="M60" s="12" t="s">
        <v>342</v>
      </c>
      <c r="N60" s="12" t="s">
        <v>346</v>
      </c>
      <c r="O60" s="12" t="s">
        <v>342</v>
      </c>
    </row>
    <row r="61" spans="1:15" ht="30.75" customHeight="1">
      <c r="A61" s="17">
        <v>19</v>
      </c>
      <c r="B61" s="7" t="s">
        <v>10</v>
      </c>
      <c r="C61" s="7" t="s">
        <v>16</v>
      </c>
      <c r="D61" s="7" t="s">
        <v>70</v>
      </c>
      <c r="E61" s="7" t="s">
        <v>77</v>
      </c>
      <c r="F61" s="8">
        <v>3055.94</v>
      </c>
      <c r="G61" s="8">
        <v>2444.06</v>
      </c>
      <c r="H61" s="7" t="s">
        <v>89</v>
      </c>
      <c r="I61" s="21" t="s">
        <v>266</v>
      </c>
      <c r="J61" s="35">
        <f>[1]Plan1!J21</f>
        <v>547274130</v>
      </c>
      <c r="K61" s="12">
        <f>[1]Plan1!K21</f>
        <v>2748611924</v>
      </c>
      <c r="L61" s="12" t="s">
        <v>343</v>
      </c>
      <c r="M61" s="12" t="s">
        <v>342</v>
      </c>
      <c r="N61" s="12" t="s">
        <v>346</v>
      </c>
      <c r="O61" s="12" t="s">
        <v>342</v>
      </c>
    </row>
    <row r="62" spans="1:15" ht="30.75" customHeight="1">
      <c r="A62" s="17"/>
      <c r="B62" s="58"/>
      <c r="C62" s="58"/>
      <c r="D62" s="58"/>
      <c r="E62" s="58"/>
      <c r="F62" s="59">
        <f>SUM(F43:F61)</f>
        <v>53430.930000000008</v>
      </c>
      <c r="G62" s="59">
        <f>SUM(G43:G61)</f>
        <v>46473.299999999996</v>
      </c>
      <c r="H62" s="62">
        <f>+F62+G62</f>
        <v>99904.23000000001</v>
      </c>
      <c r="I62" s="60"/>
      <c r="J62" s="61"/>
      <c r="K62" s="60"/>
      <c r="L62" s="60"/>
      <c r="M62" s="60"/>
      <c r="N62" s="60"/>
      <c r="O62" s="21"/>
    </row>
    <row r="63" spans="1:15" ht="30.75" customHeight="1">
      <c r="A63" s="79" t="s">
        <v>209</v>
      </c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1"/>
    </row>
    <row r="64" spans="1:15" ht="30.75" customHeight="1">
      <c r="A64" s="1" t="s">
        <v>0</v>
      </c>
      <c r="B64" s="1" t="s">
        <v>1</v>
      </c>
      <c r="C64" s="1" t="s">
        <v>2</v>
      </c>
      <c r="D64" s="1" t="s">
        <v>3</v>
      </c>
      <c r="E64" s="1" t="s">
        <v>4</v>
      </c>
      <c r="F64" s="1" t="s">
        <v>6</v>
      </c>
      <c r="G64" s="2" t="s">
        <v>7</v>
      </c>
      <c r="H64" s="1" t="s">
        <v>5</v>
      </c>
      <c r="I64" s="1" t="s">
        <v>261</v>
      </c>
      <c r="J64" s="1" t="s">
        <v>337</v>
      </c>
      <c r="K64" s="2" t="s">
        <v>338</v>
      </c>
      <c r="L64" s="2" t="s">
        <v>339</v>
      </c>
      <c r="M64" s="2" t="s">
        <v>344</v>
      </c>
      <c r="N64" s="2" t="s">
        <v>345</v>
      </c>
      <c r="O64" s="2" t="s">
        <v>348</v>
      </c>
    </row>
    <row r="65" spans="1:15" ht="30.75" customHeight="1">
      <c r="A65" s="12">
        <v>1</v>
      </c>
      <c r="B65" s="7" t="s">
        <v>11</v>
      </c>
      <c r="C65" s="7" t="s">
        <v>17</v>
      </c>
      <c r="D65" s="7" t="s">
        <v>194</v>
      </c>
      <c r="E65" s="7" t="s">
        <v>53</v>
      </c>
      <c r="F65" s="8">
        <v>1680</v>
      </c>
      <c r="G65" s="10"/>
      <c r="H65" s="11"/>
      <c r="I65" s="7" t="s">
        <v>270</v>
      </c>
      <c r="J65" s="37">
        <f>[2]Plan1!H3</f>
        <v>1048741793</v>
      </c>
      <c r="K65" s="18"/>
      <c r="L65" s="18" t="s">
        <v>343</v>
      </c>
      <c r="M65" s="18" t="s">
        <v>342</v>
      </c>
      <c r="N65" s="18" t="s">
        <v>346</v>
      </c>
      <c r="O65" s="18" t="s">
        <v>342</v>
      </c>
    </row>
    <row r="66" spans="1:15" ht="30.75" customHeight="1">
      <c r="A66" s="12">
        <v>2</v>
      </c>
      <c r="B66" s="7" t="s">
        <v>11</v>
      </c>
      <c r="C66" s="7" t="s">
        <v>17</v>
      </c>
      <c r="D66" s="7" t="s">
        <v>195</v>
      </c>
      <c r="E66" s="7" t="s">
        <v>53</v>
      </c>
      <c r="F66" s="8">
        <v>1680</v>
      </c>
      <c r="G66" s="10"/>
      <c r="H66" s="11"/>
      <c r="I66" s="7" t="s">
        <v>270</v>
      </c>
      <c r="J66" s="37">
        <f>[2]Plan1!H4</f>
        <v>1048742048</v>
      </c>
      <c r="K66" s="18"/>
      <c r="L66" s="18" t="s">
        <v>343</v>
      </c>
      <c r="M66" s="18" t="s">
        <v>342</v>
      </c>
      <c r="N66" s="18" t="s">
        <v>346</v>
      </c>
      <c r="O66" s="18" t="s">
        <v>342</v>
      </c>
    </row>
    <row r="67" spans="1:15" ht="30.75" customHeight="1">
      <c r="A67" s="12">
        <v>3</v>
      </c>
      <c r="B67" s="7" t="s">
        <v>90</v>
      </c>
      <c r="C67" s="7" t="s">
        <v>91</v>
      </c>
      <c r="D67" s="7" t="s">
        <v>398</v>
      </c>
      <c r="E67" s="7" t="s">
        <v>94</v>
      </c>
      <c r="F67" s="8">
        <v>6700</v>
      </c>
      <c r="G67" s="10"/>
      <c r="H67" s="11"/>
      <c r="I67" s="7" t="s">
        <v>267</v>
      </c>
      <c r="J67" s="37">
        <v>1091757302</v>
      </c>
      <c r="K67" s="7"/>
      <c r="L67" s="7" t="s">
        <v>343</v>
      </c>
      <c r="M67" s="7" t="s">
        <v>342</v>
      </c>
      <c r="N67" s="7" t="s">
        <v>346</v>
      </c>
      <c r="O67" s="7" t="s">
        <v>342</v>
      </c>
    </row>
    <row r="68" spans="1:15" ht="30.75" customHeight="1">
      <c r="A68" s="12">
        <v>4</v>
      </c>
      <c r="B68" s="7" t="s">
        <v>11</v>
      </c>
      <c r="C68" s="7" t="s">
        <v>17</v>
      </c>
      <c r="D68" s="7" t="s">
        <v>196</v>
      </c>
      <c r="E68" s="7" t="s">
        <v>50</v>
      </c>
      <c r="F68" s="8">
        <v>1680</v>
      </c>
      <c r="G68" s="10"/>
      <c r="H68" s="11"/>
      <c r="I68" s="7" t="s">
        <v>270</v>
      </c>
      <c r="J68" s="37">
        <f>[2]Plan1!H6</f>
        <v>1048741335</v>
      </c>
      <c r="K68" s="18"/>
      <c r="L68" s="18" t="s">
        <v>343</v>
      </c>
      <c r="M68" s="18" t="s">
        <v>342</v>
      </c>
      <c r="N68" s="18" t="s">
        <v>346</v>
      </c>
      <c r="O68" s="18" t="s">
        <v>342</v>
      </c>
    </row>
    <row r="69" spans="1:15" ht="30.75" customHeight="1">
      <c r="A69" s="12">
        <v>5</v>
      </c>
      <c r="B69" s="7" t="s">
        <v>11</v>
      </c>
      <c r="C69" s="7" t="s">
        <v>17</v>
      </c>
      <c r="D69" s="7" t="s">
        <v>197</v>
      </c>
      <c r="E69" s="7" t="s">
        <v>50</v>
      </c>
      <c r="F69" s="8">
        <v>1680</v>
      </c>
      <c r="G69" s="10"/>
      <c r="H69" s="11"/>
      <c r="I69" s="7" t="s">
        <v>270</v>
      </c>
      <c r="J69" s="37">
        <f>[2]Plan1!H7</f>
        <v>1048740274</v>
      </c>
      <c r="K69" s="18"/>
      <c r="L69" s="18" t="s">
        <v>343</v>
      </c>
      <c r="M69" s="18" t="s">
        <v>342</v>
      </c>
      <c r="N69" s="18" t="s">
        <v>346</v>
      </c>
      <c r="O69" s="18" t="s">
        <v>342</v>
      </c>
    </row>
    <row r="70" spans="1:15" ht="30.75" customHeight="1">
      <c r="A70" s="12">
        <v>6</v>
      </c>
      <c r="B70" s="7" t="s">
        <v>11</v>
      </c>
      <c r="C70" s="7" t="s">
        <v>17</v>
      </c>
      <c r="D70" s="7" t="s">
        <v>92</v>
      </c>
      <c r="E70" s="7" t="s">
        <v>50</v>
      </c>
      <c r="F70" s="8">
        <v>1680</v>
      </c>
      <c r="G70" s="10"/>
      <c r="H70" s="11"/>
      <c r="I70" s="7" t="s">
        <v>265</v>
      </c>
      <c r="J70" s="37">
        <f>[2]Plan1!H8</f>
        <v>1018559261</v>
      </c>
      <c r="K70" s="7"/>
      <c r="L70" s="7" t="s">
        <v>343</v>
      </c>
      <c r="M70" s="7" t="s">
        <v>342</v>
      </c>
      <c r="N70" s="7" t="s">
        <v>346</v>
      </c>
      <c r="O70" s="7" t="s">
        <v>342</v>
      </c>
    </row>
    <row r="71" spans="1:15" ht="30.75" customHeight="1">
      <c r="A71" s="12">
        <v>7</v>
      </c>
      <c r="B71" s="7" t="s">
        <v>11</v>
      </c>
      <c r="C71" s="7" t="s">
        <v>17</v>
      </c>
      <c r="D71" s="7" t="s">
        <v>198</v>
      </c>
      <c r="E71" s="7" t="s">
        <v>95</v>
      </c>
      <c r="F71" s="8">
        <v>1680</v>
      </c>
      <c r="G71" s="10"/>
      <c r="H71" s="11"/>
      <c r="I71" s="7" t="s">
        <v>270</v>
      </c>
      <c r="J71" s="37">
        <f>[2]Plan1!H9</f>
        <v>1048742625</v>
      </c>
      <c r="K71" s="18"/>
      <c r="L71" s="18" t="s">
        <v>343</v>
      </c>
      <c r="M71" s="18" t="s">
        <v>342</v>
      </c>
      <c r="N71" s="18" t="s">
        <v>346</v>
      </c>
      <c r="O71" s="18" t="s">
        <v>342</v>
      </c>
    </row>
    <row r="72" spans="1:15" ht="30.75" customHeight="1">
      <c r="A72" s="12">
        <v>8</v>
      </c>
      <c r="B72" s="7" t="s">
        <v>11</v>
      </c>
      <c r="C72" s="7" t="s">
        <v>17</v>
      </c>
      <c r="D72" s="7" t="s">
        <v>199</v>
      </c>
      <c r="E72" s="7" t="s">
        <v>95</v>
      </c>
      <c r="F72" s="8">
        <v>1680</v>
      </c>
      <c r="G72" s="10"/>
      <c r="H72" s="11"/>
      <c r="I72" s="7" t="s">
        <v>270</v>
      </c>
      <c r="J72" s="37">
        <f>[2]Plan1!H10</f>
        <v>1048742722</v>
      </c>
      <c r="K72" s="18"/>
      <c r="L72" s="18" t="s">
        <v>343</v>
      </c>
      <c r="M72" s="18" t="s">
        <v>342</v>
      </c>
      <c r="N72" s="18" t="s">
        <v>346</v>
      </c>
      <c r="O72" s="18" t="s">
        <v>342</v>
      </c>
    </row>
    <row r="73" spans="1:15" ht="30.75" customHeight="1">
      <c r="A73" s="12">
        <v>9</v>
      </c>
      <c r="B73" s="7" t="s">
        <v>11</v>
      </c>
      <c r="C73" s="7" t="s">
        <v>17</v>
      </c>
      <c r="D73" s="7" t="s">
        <v>200</v>
      </c>
      <c r="E73" s="7" t="s">
        <v>95</v>
      </c>
      <c r="F73" s="8">
        <v>1680</v>
      </c>
      <c r="G73" s="10"/>
      <c r="H73" s="11"/>
      <c r="I73" s="7" t="s">
        <v>270</v>
      </c>
      <c r="J73" s="37">
        <f>[2]Plan1!H11</f>
        <v>1048742250</v>
      </c>
      <c r="K73" s="18"/>
      <c r="L73" s="18" t="s">
        <v>343</v>
      </c>
      <c r="M73" s="18" t="s">
        <v>342</v>
      </c>
      <c r="N73" s="18" t="s">
        <v>346</v>
      </c>
      <c r="O73" s="18" t="s">
        <v>342</v>
      </c>
    </row>
    <row r="74" spans="1:15" ht="30.75" customHeight="1">
      <c r="A74" s="12">
        <v>10</v>
      </c>
      <c r="B74" s="7" t="s">
        <v>11</v>
      </c>
      <c r="C74" s="7" t="s">
        <v>17</v>
      </c>
      <c r="D74" s="7" t="s">
        <v>201</v>
      </c>
      <c r="E74" s="7" t="s">
        <v>49</v>
      </c>
      <c r="F74" s="8">
        <v>1680</v>
      </c>
      <c r="G74" s="10"/>
      <c r="H74" s="11"/>
      <c r="I74" s="7" t="s">
        <v>270</v>
      </c>
      <c r="J74" s="37">
        <f>[2]Plan1!H12</f>
        <v>1048742374</v>
      </c>
      <c r="K74" s="18"/>
      <c r="L74" s="18" t="s">
        <v>343</v>
      </c>
      <c r="M74" s="18" t="s">
        <v>342</v>
      </c>
      <c r="N74" s="18" t="s">
        <v>346</v>
      </c>
      <c r="O74" s="18" t="s">
        <v>342</v>
      </c>
    </row>
    <row r="75" spans="1:15" ht="30.75" customHeight="1">
      <c r="A75" s="12">
        <v>11</v>
      </c>
      <c r="B75" s="7" t="s">
        <v>11</v>
      </c>
      <c r="C75" s="7" t="s">
        <v>17</v>
      </c>
      <c r="D75" s="7" t="s">
        <v>202</v>
      </c>
      <c r="E75" s="7" t="s">
        <v>97</v>
      </c>
      <c r="F75" s="8">
        <v>1680</v>
      </c>
      <c r="G75" s="10"/>
      <c r="H75" s="11"/>
      <c r="I75" s="7" t="s">
        <v>270</v>
      </c>
      <c r="J75" s="37">
        <f>[2]Plan1!H13</f>
        <v>1048740681</v>
      </c>
      <c r="K75" s="18"/>
      <c r="L75" s="18" t="s">
        <v>343</v>
      </c>
      <c r="M75" s="18" t="s">
        <v>342</v>
      </c>
      <c r="N75" s="18" t="s">
        <v>346</v>
      </c>
      <c r="O75" s="18" t="s">
        <v>342</v>
      </c>
    </row>
    <row r="76" spans="1:15" ht="30.75" customHeight="1">
      <c r="A76" s="12">
        <v>12</v>
      </c>
      <c r="B76" s="7" t="s">
        <v>11</v>
      </c>
      <c r="C76" s="7" t="s">
        <v>17</v>
      </c>
      <c r="D76" s="7" t="s">
        <v>203</v>
      </c>
      <c r="E76" s="7" t="s">
        <v>98</v>
      </c>
      <c r="F76" s="8">
        <v>1680</v>
      </c>
      <c r="G76" s="10"/>
      <c r="H76" s="11"/>
      <c r="I76" s="7" t="s">
        <v>270</v>
      </c>
      <c r="J76" s="37">
        <f>[2]Plan1!H14</f>
        <v>1048741823</v>
      </c>
      <c r="K76" s="18"/>
      <c r="L76" s="18" t="s">
        <v>343</v>
      </c>
      <c r="M76" s="18" t="s">
        <v>342</v>
      </c>
      <c r="N76" s="18" t="s">
        <v>346</v>
      </c>
      <c r="O76" s="18" t="s">
        <v>342</v>
      </c>
    </row>
    <row r="77" spans="1:15" ht="30.75" customHeight="1">
      <c r="A77" s="12">
        <v>13</v>
      </c>
      <c r="B77" s="7" t="s">
        <v>11</v>
      </c>
      <c r="C77" s="7" t="s">
        <v>17</v>
      </c>
      <c r="D77" s="7" t="s">
        <v>204</v>
      </c>
      <c r="E77" s="7" t="s">
        <v>99</v>
      </c>
      <c r="F77" s="8">
        <v>1680</v>
      </c>
      <c r="G77" s="10"/>
      <c r="H77" s="11"/>
      <c r="I77" s="7" t="s">
        <v>270</v>
      </c>
      <c r="J77" s="37">
        <f>[2]Plan1!H15</f>
        <v>1048741947</v>
      </c>
      <c r="K77" s="18"/>
      <c r="L77" s="18" t="s">
        <v>343</v>
      </c>
      <c r="M77" s="18" t="s">
        <v>342</v>
      </c>
      <c r="N77" s="18" t="s">
        <v>346</v>
      </c>
      <c r="O77" s="18" t="s">
        <v>342</v>
      </c>
    </row>
    <row r="78" spans="1:15" ht="30.75" customHeight="1">
      <c r="A78" s="12">
        <v>14</v>
      </c>
      <c r="B78" s="7" t="s">
        <v>11</v>
      </c>
      <c r="C78" s="7" t="s">
        <v>17</v>
      </c>
      <c r="D78" s="7" t="s">
        <v>205</v>
      </c>
      <c r="E78" s="7" t="s">
        <v>100</v>
      </c>
      <c r="F78" s="8">
        <v>1680</v>
      </c>
      <c r="G78" s="10"/>
      <c r="H78" s="11"/>
      <c r="I78" s="7" t="s">
        <v>270</v>
      </c>
      <c r="J78" s="37">
        <f>[2]Plan1!H16</f>
        <v>1048742366</v>
      </c>
      <c r="K78" s="18"/>
      <c r="L78" s="18" t="s">
        <v>343</v>
      </c>
      <c r="M78" s="18" t="s">
        <v>342</v>
      </c>
      <c r="N78" s="18" t="s">
        <v>346</v>
      </c>
      <c r="O78" s="18" t="s">
        <v>342</v>
      </c>
    </row>
    <row r="79" spans="1:15" ht="30.75" customHeight="1">
      <c r="A79" s="12">
        <v>15</v>
      </c>
      <c r="B79" s="7" t="s">
        <v>8</v>
      </c>
      <c r="C79" s="7" t="s">
        <v>12</v>
      </c>
      <c r="D79" s="7" t="s">
        <v>93</v>
      </c>
      <c r="E79" s="7" t="s">
        <v>101</v>
      </c>
      <c r="F79" s="8">
        <v>4500</v>
      </c>
      <c r="G79" s="59">
        <f>SUM(F55:F79)</f>
        <v>107862.51000000001</v>
      </c>
      <c r="H79" s="20"/>
      <c r="I79" s="32" t="s">
        <v>262</v>
      </c>
      <c r="J79" s="40">
        <f>[2]Plan1!H17</f>
        <v>584922558</v>
      </c>
      <c r="K79" s="11"/>
      <c r="L79" s="12" t="s">
        <v>343</v>
      </c>
      <c r="M79" s="12" t="s">
        <v>342</v>
      </c>
      <c r="N79" s="12" t="s">
        <v>346</v>
      </c>
      <c r="O79" s="12" t="s">
        <v>342</v>
      </c>
    </row>
    <row r="80" spans="1:15" ht="30.75" customHeight="1">
      <c r="A80" s="79" t="s">
        <v>210</v>
      </c>
      <c r="B80" s="80"/>
      <c r="C80" s="80"/>
      <c r="D80" s="80"/>
      <c r="E80" s="80"/>
      <c r="F80" s="80"/>
      <c r="G80" s="80"/>
      <c r="H80" s="80"/>
      <c r="I80" s="80"/>
      <c r="J80" s="80"/>
      <c r="K80" s="80"/>
      <c r="L80" s="80"/>
      <c r="M80" s="80"/>
      <c r="N80" s="80"/>
      <c r="O80" s="81"/>
    </row>
    <row r="81" spans="1:15" ht="30.75" customHeight="1">
      <c r="A81" s="1" t="s">
        <v>0</v>
      </c>
      <c r="B81" s="1" t="s">
        <v>1</v>
      </c>
      <c r="C81" s="1" t="s">
        <v>2</v>
      </c>
      <c r="D81" s="1" t="s">
        <v>3</v>
      </c>
      <c r="E81" s="1" t="s">
        <v>4</v>
      </c>
      <c r="F81" s="1" t="s">
        <v>6</v>
      </c>
      <c r="G81" s="1" t="s">
        <v>7</v>
      </c>
      <c r="H81" s="1" t="s">
        <v>5</v>
      </c>
      <c r="I81" s="1" t="s">
        <v>261</v>
      </c>
      <c r="J81" s="1" t="s">
        <v>337</v>
      </c>
      <c r="K81" s="2" t="s">
        <v>338</v>
      </c>
      <c r="L81" s="2" t="s">
        <v>339</v>
      </c>
      <c r="M81" s="2" t="s">
        <v>344</v>
      </c>
      <c r="N81" s="2" t="s">
        <v>345</v>
      </c>
      <c r="O81" s="2" t="s">
        <v>348</v>
      </c>
    </row>
    <row r="82" spans="1:15" ht="30.75" customHeight="1">
      <c r="A82" s="12">
        <v>1</v>
      </c>
      <c r="B82" s="7" t="s">
        <v>8</v>
      </c>
      <c r="C82" s="7" t="s">
        <v>12</v>
      </c>
      <c r="D82" s="7" t="s">
        <v>102</v>
      </c>
      <c r="E82" s="78" t="s">
        <v>105</v>
      </c>
      <c r="F82" s="8">
        <v>4500</v>
      </c>
      <c r="G82" s="11"/>
      <c r="H82" s="11"/>
      <c r="I82" s="12" t="s">
        <v>269</v>
      </c>
      <c r="J82" s="35">
        <v>469444282</v>
      </c>
      <c r="K82" s="11"/>
      <c r="L82" s="12" t="s">
        <v>342</v>
      </c>
      <c r="M82" s="12" t="s">
        <v>342</v>
      </c>
      <c r="N82" s="12" t="s">
        <v>346</v>
      </c>
      <c r="O82" s="12" t="s">
        <v>342</v>
      </c>
    </row>
    <row r="83" spans="1:15" ht="30.75" customHeight="1">
      <c r="A83" s="12">
        <v>2</v>
      </c>
      <c r="B83" s="7" t="s">
        <v>8</v>
      </c>
      <c r="C83" s="7" t="s">
        <v>292</v>
      </c>
      <c r="D83" s="7" t="s">
        <v>385</v>
      </c>
      <c r="E83" s="78"/>
      <c r="F83" s="8">
        <v>4500</v>
      </c>
      <c r="G83" s="11"/>
      <c r="H83" s="11"/>
      <c r="I83" s="12" t="s">
        <v>270</v>
      </c>
      <c r="J83" s="35">
        <v>1087190069</v>
      </c>
      <c r="K83" s="11"/>
      <c r="L83" s="12" t="s">
        <v>342</v>
      </c>
      <c r="M83" s="12" t="s">
        <v>342</v>
      </c>
      <c r="N83" s="12" t="s">
        <v>346</v>
      </c>
      <c r="O83" s="12" t="s">
        <v>342</v>
      </c>
    </row>
    <row r="84" spans="1:15" ht="30.75" customHeight="1">
      <c r="A84" s="12">
        <v>3</v>
      </c>
      <c r="B84" s="7" t="s">
        <v>35</v>
      </c>
      <c r="C84" s="7" t="s">
        <v>15</v>
      </c>
      <c r="D84" s="7" t="s">
        <v>306</v>
      </c>
      <c r="E84" s="78"/>
      <c r="F84" s="8">
        <v>1310</v>
      </c>
      <c r="G84" s="34"/>
      <c r="H84" s="34"/>
      <c r="I84" s="12" t="s">
        <v>270</v>
      </c>
      <c r="J84" s="35">
        <v>1073970539</v>
      </c>
      <c r="K84" s="11"/>
      <c r="L84" s="12" t="s">
        <v>342</v>
      </c>
      <c r="M84" s="12" t="s">
        <v>342</v>
      </c>
      <c r="N84" s="12" t="s">
        <v>346</v>
      </c>
      <c r="O84" s="12" t="s">
        <v>342</v>
      </c>
    </row>
    <row r="85" spans="1:15" ht="30.75" customHeight="1">
      <c r="A85" s="12">
        <v>4</v>
      </c>
      <c r="B85" s="7" t="s">
        <v>9</v>
      </c>
      <c r="C85" s="7" t="s">
        <v>15</v>
      </c>
      <c r="D85" s="7" t="s">
        <v>307</v>
      </c>
      <c r="E85" s="78"/>
      <c r="F85" s="8">
        <v>1310</v>
      </c>
      <c r="G85" s="34"/>
      <c r="H85" s="34"/>
      <c r="I85" s="12" t="s">
        <v>270</v>
      </c>
      <c r="J85" s="35">
        <v>1073971217</v>
      </c>
      <c r="K85" s="13"/>
      <c r="L85" s="13" t="s">
        <v>342</v>
      </c>
      <c r="M85" s="13" t="s">
        <v>342</v>
      </c>
      <c r="N85" s="13" t="s">
        <v>346</v>
      </c>
      <c r="O85" s="13" t="s">
        <v>342</v>
      </c>
    </row>
    <row r="86" spans="1:15" ht="30.75" customHeight="1">
      <c r="A86" s="12">
        <v>5</v>
      </c>
      <c r="B86" s="7" t="s">
        <v>9</v>
      </c>
      <c r="C86" s="7" t="s">
        <v>15</v>
      </c>
      <c r="D86" s="7" t="s">
        <v>310</v>
      </c>
      <c r="E86" s="78"/>
      <c r="F86" s="8">
        <v>1310</v>
      </c>
      <c r="G86" s="34"/>
      <c r="H86" s="34"/>
      <c r="I86" s="12" t="s">
        <v>270</v>
      </c>
      <c r="J86" s="35">
        <v>1073972728</v>
      </c>
      <c r="K86" s="13"/>
      <c r="L86" s="13" t="s">
        <v>342</v>
      </c>
      <c r="M86" s="13" t="s">
        <v>342</v>
      </c>
      <c r="N86" s="13" t="s">
        <v>346</v>
      </c>
      <c r="O86" s="13" t="s">
        <v>342</v>
      </c>
    </row>
    <row r="87" spans="1:15" ht="30.75" customHeight="1">
      <c r="A87" s="12">
        <v>6</v>
      </c>
      <c r="B87" s="7" t="s">
        <v>9</v>
      </c>
      <c r="C87" s="7" t="s">
        <v>15</v>
      </c>
      <c r="D87" s="7" t="s">
        <v>308</v>
      </c>
      <c r="E87" s="78"/>
      <c r="F87" s="8">
        <v>1310</v>
      </c>
      <c r="G87" s="34"/>
      <c r="H87" s="34"/>
      <c r="I87" s="7" t="s">
        <v>270</v>
      </c>
      <c r="J87" s="37">
        <v>1073969832</v>
      </c>
      <c r="K87" s="18"/>
      <c r="L87" s="18" t="s">
        <v>342</v>
      </c>
      <c r="M87" s="18" t="s">
        <v>342</v>
      </c>
      <c r="N87" s="18" t="s">
        <v>346</v>
      </c>
      <c r="O87" s="18" t="s">
        <v>342</v>
      </c>
    </row>
    <row r="88" spans="1:15" ht="30.75" customHeight="1">
      <c r="A88" s="12">
        <v>7</v>
      </c>
      <c r="B88" s="7" t="s">
        <v>9</v>
      </c>
      <c r="C88" s="7" t="s">
        <v>15</v>
      </c>
      <c r="D88" s="7" t="s">
        <v>305</v>
      </c>
      <c r="E88" s="78"/>
      <c r="F88" s="8">
        <v>1310</v>
      </c>
      <c r="G88" s="34"/>
      <c r="H88" s="34"/>
      <c r="I88" s="12" t="s">
        <v>270</v>
      </c>
      <c r="J88" s="35">
        <v>1073971942</v>
      </c>
      <c r="K88" s="13"/>
      <c r="L88" s="13" t="s">
        <v>342</v>
      </c>
      <c r="M88" s="13" t="s">
        <v>342</v>
      </c>
      <c r="N88" s="13" t="s">
        <v>346</v>
      </c>
      <c r="O88" s="13" t="s">
        <v>342</v>
      </c>
    </row>
    <row r="89" spans="1:15" ht="30.75" customHeight="1">
      <c r="A89" s="12">
        <v>8</v>
      </c>
      <c r="B89" s="7" t="s">
        <v>9</v>
      </c>
      <c r="C89" s="7" t="s">
        <v>15</v>
      </c>
      <c r="D89" s="7" t="s">
        <v>327</v>
      </c>
      <c r="E89" s="78"/>
      <c r="F89" s="8">
        <v>1310</v>
      </c>
      <c r="G89" s="34"/>
      <c r="H89" s="34"/>
      <c r="I89" s="12" t="s">
        <v>270</v>
      </c>
      <c r="J89" s="35">
        <v>1081198556</v>
      </c>
      <c r="K89" s="11"/>
      <c r="L89" s="12" t="s">
        <v>342</v>
      </c>
      <c r="M89" s="12" t="s">
        <v>342</v>
      </c>
      <c r="N89" s="12" t="s">
        <v>346</v>
      </c>
      <c r="O89" s="12" t="s">
        <v>342</v>
      </c>
    </row>
    <row r="90" spans="1:15" ht="30.75" customHeight="1">
      <c r="A90" s="12">
        <v>9</v>
      </c>
      <c r="B90" s="7" t="s">
        <v>9</v>
      </c>
      <c r="C90" s="7" t="s">
        <v>15</v>
      </c>
      <c r="D90" s="7" t="s">
        <v>312</v>
      </c>
      <c r="E90" s="78"/>
      <c r="F90" s="8">
        <v>1310</v>
      </c>
      <c r="G90" s="11"/>
      <c r="H90" s="11"/>
      <c r="I90" s="12" t="s">
        <v>270</v>
      </c>
      <c r="J90" s="35">
        <v>1073967660</v>
      </c>
      <c r="K90" s="11"/>
      <c r="L90" s="12" t="s">
        <v>342</v>
      </c>
      <c r="M90" s="12" t="s">
        <v>342</v>
      </c>
      <c r="N90" s="12" t="s">
        <v>346</v>
      </c>
      <c r="O90" s="12" t="s">
        <v>342</v>
      </c>
    </row>
    <row r="91" spans="1:15" ht="30.75" customHeight="1">
      <c r="A91" s="12">
        <v>10</v>
      </c>
      <c r="B91" s="7" t="s">
        <v>9</v>
      </c>
      <c r="C91" s="7" t="s">
        <v>13</v>
      </c>
      <c r="D91" s="7" t="s">
        <v>341</v>
      </c>
      <c r="E91" s="78"/>
      <c r="F91" s="8">
        <v>1310</v>
      </c>
      <c r="G91" s="11"/>
      <c r="H91" s="11"/>
      <c r="I91" s="12" t="s">
        <v>333</v>
      </c>
      <c r="J91" s="35">
        <v>1086162282</v>
      </c>
      <c r="K91" s="13"/>
      <c r="L91" s="13" t="s">
        <v>342</v>
      </c>
      <c r="M91" s="13" t="s">
        <v>342</v>
      </c>
      <c r="N91" s="13" t="s">
        <v>346</v>
      </c>
      <c r="O91" s="13" t="s">
        <v>342</v>
      </c>
    </row>
    <row r="92" spans="1:15" ht="30.75" customHeight="1">
      <c r="A92" s="12">
        <v>11</v>
      </c>
      <c r="B92" s="7" t="s">
        <v>9</v>
      </c>
      <c r="C92" s="7" t="s">
        <v>15</v>
      </c>
      <c r="D92" s="7" t="s">
        <v>311</v>
      </c>
      <c r="E92" s="78"/>
      <c r="F92" s="8">
        <v>1310</v>
      </c>
      <c r="G92" s="11"/>
      <c r="H92" s="11"/>
      <c r="I92" s="12" t="s">
        <v>270</v>
      </c>
      <c r="J92" s="35">
        <v>1073966680</v>
      </c>
      <c r="K92" s="11"/>
      <c r="L92" s="12" t="s">
        <v>342</v>
      </c>
      <c r="M92" s="12" t="s">
        <v>342</v>
      </c>
      <c r="N92" s="12" t="s">
        <v>346</v>
      </c>
      <c r="O92" s="12" t="s">
        <v>342</v>
      </c>
    </row>
    <row r="93" spans="1:15" ht="30.75" customHeight="1">
      <c r="A93" s="12">
        <v>12</v>
      </c>
      <c r="B93" s="7" t="s">
        <v>10</v>
      </c>
      <c r="C93" s="7" t="s">
        <v>16</v>
      </c>
      <c r="D93" s="7" t="s">
        <v>103</v>
      </c>
      <c r="E93" s="78"/>
      <c r="F93" s="8">
        <v>2850</v>
      </c>
      <c r="G93" s="11"/>
      <c r="H93" s="11"/>
      <c r="I93" s="12" t="s">
        <v>269</v>
      </c>
      <c r="J93" s="35">
        <v>462205134</v>
      </c>
      <c r="K93" s="11"/>
      <c r="L93" s="12" t="s">
        <v>342</v>
      </c>
      <c r="M93" s="12" t="s">
        <v>342</v>
      </c>
      <c r="N93" s="12" t="s">
        <v>346</v>
      </c>
      <c r="O93" s="12" t="s">
        <v>342</v>
      </c>
    </row>
    <row r="94" spans="1:15" ht="30.75" customHeight="1">
      <c r="A94" s="12">
        <v>13</v>
      </c>
      <c r="B94" s="7" t="s">
        <v>10</v>
      </c>
      <c r="C94" s="7" t="s">
        <v>16</v>
      </c>
      <c r="D94" s="7" t="s">
        <v>104</v>
      </c>
      <c r="E94" s="78"/>
      <c r="F94" s="8">
        <v>2850</v>
      </c>
      <c r="G94" s="11"/>
      <c r="H94" s="11"/>
      <c r="I94" s="12" t="s">
        <v>269</v>
      </c>
      <c r="J94" s="35">
        <v>462204570</v>
      </c>
      <c r="K94" s="11"/>
      <c r="L94" s="12" t="s">
        <v>342</v>
      </c>
      <c r="M94" s="12" t="s">
        <v>342</v>
      </c>
      <c r="N94" s="12" t="s">
        <v>346</v>
      </c>
      <c r="O94" s="12" t="s">
        <v>342</v>
      </c>
    </row>
    <row r="95" spans="1:15" ht="30.75" customHeight="1">
      <c r="A95" s="12">
        <v>14</v>
      </c>
      <c r="B95" s="7" t="s">
        <v>11</v>
      </c>
      <c r="C95" s="7" t="s">
        <v>17</v>
      </c>
      <c r="D95" s="7" t="s">
        <v>328</v>
      </c>
      <c r="E95" s="78"/>
      <c r="F95" s="8">
        <v>1680</v>
      </c>
      <c r="G95" s="34"/>
      <c r="H95" s="34"/>
      <c r="I95" s="12" t="s">
        <v>270</v>
      </c>
      <c r="J95" s="35">
        <v>1081199498</v>
      </c>
      <c r="K95" s="11"/>
      <c r="L95" s="12" t="s">
        <v>342</v>
      </c>
      <c r="M95" s="12" t="s">
        <v>342</v>
      </c>
      <c r="N95" s="12" t="s">
        <v>346</v>
      </c>
      <c r="O95" s="12" t="s">
        <v>342</v>
      </c>
    </row>
    <row r="96" spans="1:15" ht="30.75" customHeight="1">
      <c r="A96" s="12">
        <v>15</v>
      </c>
      <c r="B96" s="7" t="s">
        <v>11</v>
      </c>
      <c r="C96" s="7" t="s">
        <v>38</v>
      </c>
      <c r="D96" s="7" t="s">
        <v>397</v>
      </c>
      <c r="E96" s="78"/>
      <c r="F96" s="8">
        <v>1680</v>
      </c>
      <c r="G96" s="59">
        <f>SUM(F82:F96)</f>
        <v>29850</v>
      </c>
      <c r="H96" s="11"/>
      <c r="I96" s="7" t="s">
        <v>333</v>
      </c>
      <c r="J96" s="37">
        <v>1091195363</v>
      </c>
      <c r="K96" s="18"/>
      <c r="L96" s="18" t="s">
        <v>342</v>
      </c>
      <c r="M96" s="18" t="s">
        <v>342</v>
      </c>
      <c r="N96" s="18" t="s">
        <v>346</v>
      </c>
      <c r="O96" s="18" t="s">
        <v>342</v>
      </c>
    </row>
    <row r="97" spans="1:15" ht="30.75" customHeight="1">
      <c r="A97" s="79" t="s">
        <v>211</v>
      </c>
      <c r="B97" s="80"/>
      <c r="C97" s="80"/>
      <c r="D97" s="80"/>
      <c r="E97" s="80"/>
      <c r="F97" s="80"/>
      <c r="G97" s="80"/>
      <c r="H97" s="80"/>
      <c r="I97" s="80"/>
      <c r="J97" s="80"/>
      <c r="K97" s="80"/>
      <c r="L97" s="80"/>
      <c r="M97" s="80"/>
      <c r="N97" s="80"/>
      <c r="O97" s="81"/>
    </row>
    <row r="98" spans="1:15" ht="30.75" customHeight="1">
      <c r="A98" s="1" t="s">
        <v>0</v>
      </c>
      <c r="B98" s="1" t="s">
        <v>1</v>
      </c>
      <c r="C98" s="1" t="s">
        <v>2</v>
      </c>
      <c r="D98" s="1" t="s">
        <v>3</v>
      </c>
      <c r="E98" s="1" t="s">
        <v>4</v>
      </c>
      <c r="F98" s="1" t="s">
        <v>6</v>
      </c>
      <c r="G98" s="1" t="s">
        <v>7</v>
      </c>
      <c r="H98" s="1" t="s">
        <v>5</v>
      </c>
      <c r="I98" s="1" t="s">
        <v>261</v>
      </c>
      <c r="J98" s="1" t="s">
        <v>337</v>
      </c>
      <c r="K98" s="2" t="s">
        <v>338</v>
      </c>
      <c r="L98" s="2" t="s">
        <v>339</v>
      </c>
      <c r="M98" s="2" t="s">
        <v>344</v>
      </c>
      <c r="N98" s="2" t="s">
        <v>345</v>
      </c>
      <c r="O98" s="2" t="s">
        <v>348</v>
      </c>
    </row>
    <row r="99" spans="1:15" ht="30.75" customHeight="1">
      <c r="A99" s="12">
        <v>1</v>
      </c>
      <c r="B99" s="7" t="s">
        <v>9</v>
      </c>
      <c r="C99" s="7" t="s">
        <v>15</v>
      </c>
      <c r="D99" s="7" t="s">
        <v>243</v>
      </c>
      <c r="E99" s="7" t="s">
        <v>73</v>
      </c>
      <c r="F99" s="8">
        <v>975.76</v>
      </c>
      <c r="G99" s="8">
        <v>2444.06</v>
      </c>
      <c r="H99" s="7" t="s">
        <v>115</v>
      </c>
      <c r="I99" s="12" t="s">
        <v>267</v>
      </c>
      <c r="J99" s="35">
        <v>1051676050</v>
      </c>
      <c r="K99" s="35">
        <v>4581385019</v>
      </c>
      <c r="L99" s="13" t="s">
        <v>343</v>
      </c>
      <c r="M99" s="13" t="s">
        <v>342</v>
      </c>
      <c r="N99" s="13" t="s">
        <v>346</v>
      </c>
      <c r="O99" s="13" t="s">
        <v>342</v>
      </c>
    </row>
    <row r="100" spans="1:15" ht="30.75" customHeight="1">
      <c r="A100" s="12">
        <v>2</v>
      </c>
      <c r="B100" s="7" t="s">
        <v>9</v>
      </c>
      <c r="C100" s="7" t="s">
        <v>15</v>
      </c>
      <c r="D100" s="7" t="s">
        <v>244</v>
      </c>
      <c r="E100" s="7" t="s">
        <v>109</v>
      </c>
      <c r="F100" s="8">
        <v>1310</v>
      </c>
      <c r="G100" s="8"/>
      <c r="H100" s="7"/>
      <c r="I100" s="12" t="s">
        <v>267</v>
      </c>
      <c r="J100" s="35">
        <v>1051676182</v>
      </c>
      <c r="K100" s="35"/>
      <c r="L100" s="13" t="s">
        <v>343</v>
      </c>
      <c r="M100" s="13" t="s">
        <v>342</v>
      </c>
      <c r="N100" s="13" t="s">
        <v>346</v>
      </c>
      <c r="O100" s="13" t="s">
        <v>342</v>
      </c>
    </row>
    <row r="101" spans="1:15" ht="30.75" customHeight="1">
      <c r="A101" s="12">
        <v>3</v>
      </c>
      <c r="B101" s="7" t="s">
        <v>9</v>
      </c>
      <c r="C101" s="7" t="s">
        <v>15</v>
      </c>
      <c r="D101" s="7" t="s">
        <v>245</v>
      </c>
      <c r="E101" s="7" t="s">
        <v>110</v>
      </c>
      <c r="F101" s="8">
        <v>975.76</v>
      </c>
      <c r="G101" s="8">
        <v>2444.06</v>
      </c>
      <c r="H101" s="7" t="s">
        <v>116</v>
      </c>
      <c r="I101" s="12" t="s">
        <v>267</v>
      </c>
      <c r="J101" s="35">
        <v>1051851812</v>
      </c>
      <c r="K101" s="35">
        <v>3716525357</v>
      </c>
      <c r="L101" s="13" t="s">
        <v>343</v>
      </c>
      <c r="M101" s="13" t="s">
        <v>342</v>
      </c>
      <c r="N101" s="13" t="s">
        <v>346</v>
      </c>
      <c r="O101" s="13" t="s">
        <v>342</v>
      </c>
    </row>
    <row r="102" spans="1:15" ht="30.75" customHeight="1">
      <c r="A102" s="12">
        <v>4</v>
      </c>
      <c r="B102" s="7" t="s">
        <v>9</v>
      </c>
      <c r="C102" s="7" t="s">
        <v>15</v>
      </c>
      <c r="D102" s="7" t="s">
        <v>246</v>
      </c>
      <c r="E102" s="7" t="s">
        <v>75</v>
      </c>
      <c r="F102" s="8">
        <v>1310</v>
      </c>
      <c r="G102" s="8"/>
      <c r="H102" s="7"/>
      <c r="I102" s="12" t="s">
        <v>267</v>
      </c>
      <c r="J102" s="35">
        <v>1051852657</v>
      </c>
      <c r="K102" s="35"/>
      <c r="L102" s="13" t="s">
        <v>343</v>
      </c>
      <c r="M102" s="13" t="s">
        <v>342</v>
      </c>
      <c r="N102" s="13" t="s">
        <v>346</v>
      </c>
      <c r="O102" s="13" t="s">
        <v>342</v>
      </c>
    </row>
    <row r="103" spans="1:15" ht="30.75" customHeight="1">
      <c r="A103" s="12">
        <v>5</v>
      </c>
      <c r="B103" s="7" t="s">
        <v>9</v>
      </c>
      <c r="C103" s="7" t="s">
        <v>15</v>
      </c>
      <c r="D103" s="7" t="s">
        <v>247</v>
      </c>
      <c r="E103" s="7" t="s">
        <v>71</v>
      </c>
      <c r="F103" s="8">
        <v>975.76</v>
      </c>
      <c r="G103" s="8">
        <v>2444.06</v>
      </c>
      <c r="H103" s="7" t="s">
        <v>117</v>
      </c>
      <c r="I103" s="12" t="s">
        <v>267</v>
      </c>
      <c r="J103" s="35">
        <v>1051676387</v>
      </c>
      <c r="K103" s="35">
        <v>131085102</v>
      </c>
      <c r="L103" s="13" t="s">
        <v>343</v>
      </c>
      <c r="M103" s="13" t="s">
        <v>342</v>
      </c>
      <c r="N103" s="13" t="s">
        <v>346</v>
      </c>
      <c r="O103" s="13" t="s">
        <v>342</v>
      </c>
    </row>
    <row r="104" spans="1:15" ht="30.75" customHeight="1">
      <c r="A104" s="12">
        <v>6</v>
      </c>
      <c r="B104" s="7" t="s">
        <v>9</v>
      </c>
      <c r="C104" s="7" t="s">
        <v>13</v>
      </c>
      <c r="D104" s="7" t="s">
        <v>396</v>
      </c>
      <c r="E104" s="7" t="s">
        <v>111</v>
      </c>
      <c r="F104" s="8">
        <v>975.76</v>
      </c>
      <c r="G104" s="8">
        <v>2444.06</v>
      </c>
      <c r="H104" s="7" t="s">
        <v>372</v>
      </c>
      <c r="I104" s="12" t="s">
        <v>333</v>
      </c>
      <c r="J104" s="35">
        <v>1089361448</v>
      </c>
      <c r="K104" s="35">
        <v>2980259910</v>
      </c>
      <c r="L104" s="12" t="s">
        <v>343</v>
      </c>
      <c r="M104" s="12" t="s">
        <v>342</v>
      </c>
      <c r="N104" s="12" t="s">
        <v>346</v>
      </c>
      <c r="O104" s="12" t="s">
        <v>342</v>
      </c>
    </row>
    <row r="105" spans="1:15" ht="30.75" customHeight="1">
      <c r="A105" s="12">
        <v>7</v>
      </c>
      <c r="B105" s="7" t="s">
        <v>11</v>
      </c>
      <c r="C105" s="7" t="s">
        <v>38</v>
      </c>
      <c r="D105" s="7" t="s">
        <v>106</v>
      </c>
      <c r="E105" s="7" t="s">
        <v>111</v>
      </c>
      <c r="F105" s="8">
        <v>1455.94</v>
      </c>
      <c r="G105" s="8">
        <v>2444.06</v>
      </c>
      <c r="H105" s="7" t="s">
        <v>118</v>
      </c>
      <c r="I105" s="12" t="s">
        <v>265</v>
      </c>
      <c r="J105" s="35">
        <v>1034514790</v>
      </c>
      <c r="K105" s="35">
        <v>1240692027</v>
      </c>
      <c r="L105" s="12" t="s">
        <v>343</v>
      </c>
      <c r="M105" s="12" t="s">
        <v>342</v>
      </c>
      <c r="N105" s="12" t="s">
        <v>346</v>
      </c>
      <c r="O105" s="12" t="s">
        <v>342</v>
      </c>
    </row>
    <row r="106" spans="1:15" ht="30.75" customHeight="1">
      <c r="A106" s="12">
        <v>8</v>
      </c>
      <c r="B106" s="7" t="s">
        <v>9</v>
      </c>
      <c r="C106" s="7" t="s">
        <v>13</v>
      </c>
      <c r="D106" s="7" t="s">
        <v>387</v>
      </c>
      <c r="E106" s="7" t="s">
        <v>112</v>
      </c>
      <c r="F106" s="8">
        <v>975.76</v>
      </c>
      <c r="G106" s="8">
        <v>2444.06</v>
      </c>
      <c r="H106" s="7" t="s">
        <v>119</v>
      </c>
      <c r="I106" s="12" t="s">
        <v>333</v>
      </c>
      <c r="J106" s="35">
        <v>1088432864</v>
      </c>
      <c r="K106" s="35">
        <v>580128216</v>
      </c>
      <c r="L106" s="12" t="s">
        <v>343</v>
      </c>
      <c r="M106" s="12" t="s">
        <v>342</v>
      </c>
      <c r="N106" s="12" t="s">
        <v>346</v>
      </c>
      <c r="O106" s="12" t="s">
        <v>342</v>
      </c>
    </row>
    <row r="107" spans="1:15" ht="30.75" customHeight="1">
      <c r="A107" s="12">
        <v>9</v>
      </c>
      <c r="B107" s="7" t="s">
        <v>9</v>
      </c>
      <c r="C107" s="7" t="s">
        <v>15</v>
      </c>
      <c r="D107" s="7" t="s">
        <v>248</v>
      </c>
      <c r="E107" s="7" t="s">
        <v>53</v>
      </c>
      <c r="F107" s="8">
        <v>1310</v>
      </c>
      <c r="G107" s="8"/>
      <c r="H107" s="7"/>
      <c r="I107" s="12" t="s">
        <v>267</v>
      </c>
      <c r="J107" s="35">
        <v>1049242758</v>
      </c>
      <c r="K107" s="35"/>
      <c r="L107" s="13" t="s">
        <v>343</v>
      </c>
      <c r="M107" s="13" t="s">
        <v>342</v>
      </c>
      <c r="N107" s="13" t="s">
        <v>346</v>
      </c>
      <c r="O107" s="13" t="s">
        <v>342</v>
      </c>
    </row>
    <row r="108" spans="1:15" ht="30.75" customHeight="1">
      <c r="A108" s="12">
        <v>10</v>
      </c>
      <c r="B108" s="7" t="s">
        <v>9</v>
      </c>
      <c r="C108" s="7" t="s">
        <v>15</v>
      </c>
      <c r="D108" s="7" t="s">
        <v>219</v>
      </c>
      <c r="E108" s="7" t="s">
        <v>53</v>
      </c>
      <c r="F108" s="8">
        <v>975.76</v>
      </c>
      <c r="G108" s="8">
        <v>2444.06</v>
      </c>
      <c r="H108" s="7" t="s">
        <v>120</v>
      </c>
      <c r="I108" s="12" t="s">
        <v>267</v>
      </c>
      <c r="J108" s="35">
        <v>1049242472</v>
      </c>
      <c r="K108" s="35">
        <v>178715861</v>
      </c>
      <c r="L108" s="13" t="s">
        <v>343</v>
      </c>
      <c r="M108" s="13" t="s">
        <v>342</v>
      </c>
      <c r="N108" s="13" t="s">
        <v>346</v>
      </c>
      <c r="O108" s="13" t="s">
        <v>342</v>
      </c>
    </row>
    <row r="109" spans="1:15" ht="30.75" customHeight="1">
      <c r="A109" s="12">
        <v>11</v>
      </c>
      <c r="B109" s="7" t="s">
        <v>9</v>
      </c>
      <c r="C109" s="7" t="s">
        <v>15</v>
      </c>
      <c r="D109" s="7" t="s">
        <v>249</v>
      </c>
      <c r="E109" s="7" t="s">
        <v>50</v>
      </c>
      <c r="F109" s="8">
        <v>1310</v>
      </c>
      <c r="G109" s="8"/>
      <c r="H109" s="7"/>
      <c r="I109" s="12" t="s">
        <v>267</v>
      </c>
      <c r="J109" s="35">
        <v>1051852215</v>
      </c>
      <c r="K109" s="35"/>
      <c r="L109" s="13" t="s">
        <v>343</v>
      </c>
      <c r="M109" s="13" t="s">
        <v>342</v>
      </c>
      <c r="N109" s="13" t="s">
        <v>346</v>
      </c>
      <c r="O109" s="13" t="s">
        <v>342</v>
      </c>
    </row>
    <row r="110" spans="1:15" ht="30.75" customHeight="1">
      <c r="A110" s="12">
        <v>12</v>
      </c>
      <c r="B110" s="7" t="s">
        <v>9</v>
      </c>
      <c r="C110" s="7" t="s">
        <v>15</v>
      </c>
      <c r="D110" s="7" t="s">
        <v>218</v>
      </c>
      <c r="E110" s="7" t="s">
        <v>50</v>
      </c>
      <c r="F110" s="8">
        <v>975.76</v>
      </c>
      <c r="G110" s="8">
        <v>2444.06</v>
      </c>
      <c r="H110" s="7" t="s">
        <v>121</v>
      </c>
      <c r="I110" s="12" t="s">
        <v>267</v>
      </c>
      <c r="J110" s="35">
        <v>1049242545</v>
      </c>
      <c r="K110" s="35">
        <v>849613373</v>
      </c>
      <c r="L110" s="13" t="s">
        <v>343</v>
      </c>
      <c r="M110" s="13" t="s">
        <v>342</v>
      </c>
      <c r="N110" s="13" t="s">
        <v>346</v>
      </c>
      <c r="O110" s="13" t="s">
        <v>342</v>
      </c>
    </row>
    <row r="111" spans="1:15" ht="30.75" customHeight="1">
      <c r="A111" s="12">
        <v>13</v>
      </c>
      <c r="B111" s="7" t="s">
        <v>9</v>
      </c>
      <c r="C111" s="7" t="s">
        <v>15</v>
      </c>
      <c r="D111" s="7" t="s">
        <v>250</v>
      </c>
      <c r="E111" s="7" t="s">
        <v>100</v>
      </c>
      <c r="F111" s="8">
        <v>975.76</v>
      </c>
      <c r="G111" s="8">
        <v>2444.06</v>
      </c>
      <c r="H111" s="7" t="s">
        <v>122</v>
      </c>
      <c r="I111" s="12" t="s">
        <v>267</v>
      </c>
      <c r="J111" s="35">
        <v>1051676301</v>
      </c>
      <c r="K111" s="35">
        <v>2417716736</v>
      </c>
      <c r="L111" s="13" t="s">
        <v>343</v>
      </c>
      <c r="M111" s="13" t="s">
        <v>342</v>
      </c>
      <c r="N111" s="13" t="s">
        <v>346</v>
      </c>
      <c r="O111" s="13" t="s">
        <v>342</v>
      </c>
    </row>
    <row r="112" spans="1:15" ht="30.75" customHeight="1">
      <c r="A112" s="12">
        <v>14</v>
      </c>
      <c r="B112" s="7" t="s">
        <v>35</v>
      </c>
      <c r="C112" s="7" t="s">
        <v>15</v>
      </c>
      <c r="D112" s="7" t="s">
        <v>251</v>
      </c>
      <c r="E112" s="7" t="s">
        <v>97</v>
      </c>
      <c r="F112" s="8">
        <v>1310</v>
      </c>
      <c r="G112" s="8"/>
      <c r="H112" s="7"/>
      <c r="I112" s="12" t="s">
        <v>267</v>
      </c>
      <c r="J112" s="35">
        <v>1051852436</v>
      </c>
      <c r="K112" s="35"/>
      <c r="L112" s="13" t="s">
        <v>343</v>
      </c>
      <c r="M112" s="13" t="s">
        <v>342</v>
      </c>
      <c r="N112" s="13" t="s">
        <v>346</v>
      </c>
      <c r="O112" s="13" t="s">
        <v>342</v>
      </c>
    </row>
    <row r="113" spans="1:15" ht="30.75" customHeight="1">
      <c r="A113" s="12">
        <v>15</v>
      </c>
      <c r="B113" s="7" t="s">
        <v>9</v>
      </c>
      <c r="C113" s="7" t="s">
        <v>15</v>
      </c>
      <c r="D113" s="7" t="s">
        <v>217</v>
      </c>
      <c r="E113" s="7" t="s">
        <v>99</v>
      </c>
      <c r="F113" s="8">
        <v>975.76</v>
      </c>
      <c r="G113" s="8">
        <v>2444.06</v>
      </c>
      <c r="H113" s="7" t="s">
        <v>320</v>
      </c>
      <c r="I113" s="12" t="s">
        <v>267</v>
      </c>
      <c r="J113" s="35">
        <v>1049242685</v>
      </c>
      <c r="K113" s="35">
        <v>6492030504</v>
      </c>
      <c r="L113" s="13" t="s">
        <v>343</v>
      </c>
      <c r="M113" s="13" t="s">
        <v>342</v>
      </c>
      <c r="N113" s="13" t="s">
        <v>346</v>
      </c>
      <c r="O113" s="13" t="s">
        <v>342</v>
      </c>
    </row>
    <row r="114" spans="1:15" ht="30.75" customHeight="1">
      <c r="A114" s="12">
        <v>16</v>
      </c>
      <c r="B114" s="7" t="s">
        <v>9</v>
      </c>
      <c r="C114" s="7" t="s">
        <v>18</v>
      </c>
      <c r="D114" s="7" t="s">
        <v>108</v>
      </c>
      <c r="E114" s="7" t="s">
        <v>242</v>
      </c>
      <c r="F114" s="8">
        <v>1310</v>
      </c>
      <c r="G114" s="8"/>
      <c r="H114" s="7"/>
      <c r="I114" s="12" t="s">
        <v>265</v>
      </c>
      <c r="J114" s="35">
        <v>1027279055</v>
      </c>
      <c r="K114" s="35"/>
      <c r="L114" s="12" t="s">
        <v>343</v>
      </c>
      <c r="M114" s="12" t="s">
        <v>342</v>
      </c>
      <c r="N114" s="12" t="s">
        <v>346</v>
      </c>
      <c r="O114" s="12" t="s">
        <v>342</v>
      </c>
    </row>
    <row r="115" spans="1:15" ht="30.75" customHeight="1">
      <c r="A115" s="12">
        <v>17</v>
      </c>
      <c r="B115" s="7" t="s">
        <v>9</v>
      </c>
      <c r="C115" s="7" t="s">
        <v>13</v>
      </c>
      <c r="D115" s="7" t="s">
        <v>395</v>
      </c>
      <c r="E115" s="7" t="s">
        <v>113</v>
      </c>
      <c r="F115" s="8">
        <v>975.76</v>
      </c>
      <c r="G115" s="8">
        <v>2444.06</v>
      </c>
      <c r="H115" s="7" t="s">
        <v>123</v>
      </c>
      <c r="I115" s="12" t="s">
        <v>333</v>
      </c>
      <c r="J115" s="35">
        <v>1089362029</v>
      </c>
      <c r="K115" s="35">
        <v>4697219278</v>
      </c>
      <c r="L115" s="12" t="s">
        <v>343</v>
      </c>
      <c r="M115" s="12" t="s">
        <v>342</v>
      </c>
      <c r="N115" s="12" t="s">
        <v>346</v>
      </c>
      <c r="O115" s="12" t="s">
        <v>342</v>
      </c>
    </row>
    <row r="116" spans="1:15" ht="30.75" customHeight="1">
      <c r="A116" s="12">
        <v>18</v>
      </c>
      <c r="B116" s="7" t="s">
        <v>9</v>
      </c>
      <c r="C116" s="7" t="s">
        <v>15</v>
      </c>
      <c r="D116" s="7" t="s">
        <v>216</v>
      </c>
      <c r="E116" s="7" t="s">
        <v>114</v>
      </c>
      <c r="F116" s="8">
        <v>975.76</v>
      </c>
      <c r="G116" s="8">
        <v>2444.06</v>
      </c>
      <c r="H116" s="7" t="s">
        <v>371</v>
      </c>
      <c r="I116" s="12" t="s">
        <v>267</v>
      </c>
      <c r="J116" s="35">
        <v>1049242600</v>
      </c>
      <c r="K116" s="35">
        <v>5589767199</v>
      </c>
      <c r="L116" s="13" t="s">
        <v>343</v>
      </c>
      <c r="M116" s="13" t="s">
        <v>342</v>
      </c>
      <c r="N116" s="13" t="s">
        <v>346</v>
      </c>
      <c r="O116" s="13" t="s">
        <v>342</v>
      </c>
    </row>
    <row r="117" spans="1:15" ht="30.75" customHeight="1">
      <c r="A117" s="12">
        <v>19</v>
      </c>
      <c r="B117" s="7" t="s">
        <v>9</v>
      </c>
      <c r="C117" s="7" t="s">
        <v>13</v>
      </c>
      <c r="D117" s="7" t="s">
        <v>402</v>
      </c>
      <c r="E117" s="7" t="s">
        <v>75</v>
      </c>
      <c r="F117" s="8">
        <v>975.76</v>
      </c>
      <c r="G117" s="8">
        <v>2444.06</v>
      </c>
      <c r="H117" s="7" t="s">
        <v>124</v>
      </c>
      <c r="I117" s="12" t="s">
        <v>333</v>
      </c>
      <c r="J117" s="35">
        <v>1092505030</v>
      </c>
      <c r="K117" s="35">
        <v>5544118104</v>
      </c>
      <c r="L117" s="12" t="s">
        <v>343</v>
      </c>
      <c r="M117" s="12" t="s">
        <v>342</v>
      </c>
      <c r="N117" s="12" t="s">
        <v>346</v>
      </c>
      <c r="O117" s="12" t="s">
        <v>342</v>
      </c>
    </row>
    <row r="118" spans="1:15" ht="30.75" customHeight="1">
      <c r="A118" s="12">
        <v>20</v>
      </c>
      <c r="B118" s="7" t="s">
        <v>9</v>
      </c>
      <c r="C118" s="7" t="s">
        <v>13</v>
      </c>
      <c r="D118" s="7" t="s">
        <v>386</v>
      </c>
      <c r="E118" s="7" t="s">
        <v>147</v>
      </c>
      <c r="F118" s="8">
        <v>1310</v>
      </c>
      <c r="G118" s="8"/>
      <c r="H118" s="7"/>
      <c r="I118" s="12" t="s">
        <v>333</v>
      </c>
      <c r="J118" s="35">
        <v>1088498679</v>
      </c>
      <c r="K118" s="41"/>
      <c r="L118" s="12" t="s">
        <v>343</v>
      </c>
      <c r="M118" s="12" t="s">
        <v>342</v>
      </c>
      <c r="N118" s="12" t="s">
        <v>346</v>
      </c>
      <c r="O118" s="12" t="s">
        <v>342</v>
      </c>
    </row>
    <row r="119" spans="1:15" ht="30.75" customHeight="1">
      <c r="A119" s="17"/>
      <c r="B119" s="58"/>
      <c r="C119" s="58"/>
      <c r="D119" s="58"/>
      <c r="E119" s="58"/>
      <c r="F119" s="59">
        <f>SUM(F99:F118)</f>
        <v>22335.059999999998</v>
      </c>
      <c r="G119" s="59">
        <f>SUM(G99:G118)</f>
        <v>31772.780000000006</v>
      </c>
      <c r="H119" s="62">
        <f>+F119+G119</f>
        <v>54107.840000000004</v>
      </c>
      <c r="I119" s="64">
        <f>+H119-53709.79</f>
        <v>398.05000000000291</v>
      </c>
      <c r="J119" s="61"/>
      <c r="K119" s="63"/>
      <c r="L119" s="60"/>
      <c r="M119" s="60"/>
      <c r="N119" s="60"/>
      <c r="O119" s="21"/>
    </row>
    <row r="120" spans="1:15" ht="30.75" customHeight="1">
      <c r="A120" s="79" t="s">
        <v>212</v>
      </c>
      <c r="B120" s="80"/>
      <c r="C120" s="80"/>
      <c r="D120" s="80"/>
      <c r="E120" s="80"/>
      <c r="F120" s="80"/>
      <c r="G120" s="80"/>
      <c r="H120" s="80"/>
      <c r="I120" s="80"/>
      <c r="J120" s="80"/>
      <c r="K120" s="80"/>
      <c r="L120" s="80"/>
      <c r="M120" s="80"/>
      <c r="N120" s="80"/>
      <c r="O120" s="81"/>
    </row>
    <row r="121" spans="1:15" ht="30.75" customHeight="1">
      <c r="A121" s="1" t="s">
        <v>0</v>
      </c>
      <c r="B121" s="1" t="s">
        <v>1</v>
      </c>
      <c r="C121" s="1" t="s">
        <v>2</v>
      </c>
      <c r="D121" s="1" t="s">
        <v>3</v>
      </c>
      <c r="E121" s="1" t="s">
        <v>4</v>
      </c>
      <c r="F121" s="1" t="s">
        <v>6</v>
      </c>
      <c r="G121" s="1" t="s">
        <v>7</v>
      </c>
      <c r="H121" s="1" t="s">
        <v>5</v>
      </c>
      <c r="I121" s="1" t="s">
        <v>261</v>
      </c>
      <c r="J121" s="1" t="s">
        <v>337</v>
      </c>
      <c r="K121" s="2" t="s">
        <v>338</v>
      </c>
      <c r="L121" s="2" t="s">
        <v>339</v>
      </c>
      <c r="M121" s="2" t="s">
        <v>344</v>
      </c>
      <c r="N121" s="2" t="s">
        <v>345</v>
      </c>
      <c r="O121" s="2" t="s">
        <v>348</v>
      </c>
    </row>
    <row r="122" spans="1:15" ht="30.75" customHeight="1">
      <c r="A122" s="12">
        <v>1</v>
      </c>
      <c r="B122" s="7" t="s">
        <v>125</v>
      </c>
      <c r="C122" s="7" t="s">
        <v>91</v>
      </c>
      <c r="D122" s="7" t="s">
        <v>130</v>
      </c>
      <c r="E122" s="7" t="s">
        <v>96</v>
      </c>
      <c r="F122" s="8">
        <v>10778.06</v>
      </c>
      <c r="G122" s="8">
        <v>3221.94</v>
      </c>
      <c r="H122" s="7" t="s">
        <v>135</v>
      </c>
      <c r="I122" s="12" t="s">
        <v>272</v>
      </c>
      <c r="J122" s="35">
        <v>192373676</v>
      </c>
      <c r="K122" s="35">
        <v>4186527470</v>
      </c>
      <c r="L122" s="12" t="s">
        <v>343</v>
      </c>
      <c r="M122" s="12" t="s">
        <v>342</v>
      </c>
      <c r="N122" s="12" t="s">
        <v>346</v>
      </c>
      <c r="O122" s="12" t="s">
        <v>342</v>
      </c>
    </row>
    <row r="123" spans="1:15" ht="30.75" customHeight="1">
      <c r="A123" s="12">
        <v>2</v>
      </c>
      <c r="B123" s="7" t="s">
        <v>126</v>
      </c>
      <c r="C123" s="7" t="s">
        <v>91</v>
      </c>
      <c r="D123" s="7" t="s">
        <v>131</v>
      </c>
      <c r="E123" s="7" t="s">
        <v>99</v>
      </c>
      <c r="F123" s="8">
        <v>11405.19</v>
      </c>
      <c r="G123" s="8">
        <v>3394.81</v>
      </c>
      <c r="H123" s="7" t="s">
        <v>321</v>
      </c>
      <c r="I123" s="12" t="s">
        <v>272</v>
      </c>
      <c r="J123" s="35">
        <v>182827216</v>
      </c>
      <c r="K123" s="35">
        <v>358235198</v>
      </c>
      <c r="L123" s="12" t="s">
        <v>343</v>
      </c>
      <c r="M123" s="12" t="s">
        <v>342</v>
      </c>
      <c r="N123" s="12" t="s">
        <v>346</v>
      </c>
      <c r="O123" s="12" t="s">
        <v>342</v>
      </c>
    </row>
    <row r="124" spans="1:15" ht="30.75" customHeight="1">
      <c r="A124" s="12">
        <v>3</v>
      </c>
      <c r="B124" s="7" t="s">
        <v>128</v>
      </c>
      <c r="C124" s="7" t="s">
        <v>91</v>
      </c>
      <c r="D124" s="7" t="s">
        <v>132</v>
      </c>
      <c r="E124" s="7" t="s">
        <v>101</v>
      </c>
      <c r="F124" s="8">
        <v>12500</v>
      </c>
      <c r="G124" s="8"/>
      <c r="H124" s="7" t="s">
        <v>136</v>
      </c>
      <c r="I124" s="12" t="s">
        <v>271</v>
      </c>
      <c r="J124" s="35">
        <v>197562060</v>
      </c>
      <c r="K124" s="35">
        <v>2599199560</v>
      </c>
      <c r="L124" s="12" t="s">
        <v>343</v>
      </c>
      <c r="M124" s="12" t="s">
        <v>342</v>
      </c>
      <c r="N124" s="12" t="s">
        <v>346</v>
      </c>
      <c r="O124" s="12" t="s">
        <v>342</v>
      </c>
    </row>
    <row r="125" spans="1:15" ht="30.75" customHeight="1">
      <c r="A125" s="12">
        <v>4</v>
      </c>
      <c r="B125" s="7" t="s">
        <v>128</v>
      </c>
      <c r="C125" s="7" t="s">
        <v>91</v>
      </c>
      <c r="D125" s="7" t="s">
        <v>289</v>
      </c>
      <c r="E125" s="7" t="s">
        <v>32</v>
      </c>
      <c r="F125" s="8">
        <v>11378.06</v>
      </c>
      <c r="G125" s="8">
        <v>3221.94</v>
      </c>
      <c r="H125" s="7" t="s">
        <v>290</v>
      </c>
      <c r="I125" s="12" t="s">
        <v>272</v>
      </c>
      <c r="J125" s="35">
        <v>192372971</v>
      </c>
      <c r="K125" s="35">
        <v>150327915</v>
      </c>
      <c r="L125" s="12" t="s">
        <v>343</v>
      </c>
      <c r="M125" s="12" t="s">
        <v>342</v>
      </c>
      <c r="N125" s="12" t="s">
        <v>346</v>
      </c>
      <c r="O125" s="12" t="s">
        <v>342</v>
      </c>
    </row>
    <row r="126" spans="1:15" ht="30.75" customHeight="1">
      <c r="A126" s="12">
        <v>5</v>
      </c>
      <c r="B126" s="7" t="s">
        <v>128</v>
      </c>
      <c r="C126" s="7" t="s">
        <v>91</v>
      </c>
      <c r="D126" s="7" t="s">
        <v>276</v>
      </c>
      <c r="E126" s="7" t="s">
        <v>75</v>
      </c>
      <c r="F126" s="8">
        <v>11378.06</v>
      </c>
      <c r="G126" s="8">
        <v>3221.94</v>
      </c>
      <c r="H126" s="7" t="s">
        <v>373</v>
      </c>
      <c r="I126" s="12" t="s">
        <v>268</v>
      </c>
      <c r="J126" s="35">
        <v>540383775</v>
      </c>
      <c r="K126" s="35">
        <v>16449703415</v>
      </c>
      <c r="L126" s="12" t="s">
        <v>343</v>
      </c>
      <c r="M126" s="12" t="s">
        <v>342</v>
      </c>
      <c r="N126" s="12" t="s">
        <v>346</v>
      </c>
      <c r="O126" s="12" t="s">
        <v>342</v>
      </c>
    </row>
    <row r="127" spans="1:15" ht="30.75" customHeight="1">
      <c r="A127" s="6">
        <v>6</v>
      </c>
      <c r="B127" s="14" t="s">
        <v>127</v>
      </c>
      <c r="C127" s="14" t="s">
        <v>91</v>
      </c>
      <c r="D127" s="14" t="s">
        <v>221</v>
      </c>
      <c r="E127" s="14" t="s">
        <v>53</v>
      </c>
      <c r="F127" s="15">
        <v>6344.47</v>
      </c>
      <c r="G127" s="15">
        <v>2559.31</v>
      </c>
      <c r="H127" s="14" t="s">
        <v>188</v>
      </c>
      <c r="I127" s="6" t="s">
        <v>271</v>
      </c>
      <c r="J127" s="35">
        <v>196158303</v>
      </c>
      <c r="K127" s="35">
        <v>2423021469</v>
      </c>
      <c r="L127" s="13" t="s">
        <v>343</v>
      </c>
      <c r="M127" s="13" t="s">
        <v>342</v>
      </c>
      <c r="N127" s="13" t="s">
        <v>346</v>
      </c>
      <c r="O127" s="13" t="s">
        <v>342</v>
      </c>
    </row>
    <row r="128" spans="1:15" ht="30.75" customHeight="1">
      <c r="A128" s="12">
        <v>7</v>
      </c>
      <c r="B128" s="7" t="s">
        <v>126</v>
      </c>
      <c r="C128" s="7" t="s">
        <v>91</v>
      </c>
      <c r="D128" s="7" t="s">
        <v>133</v>
      </c>
      <c r="E128" s="7" t="s">
        <v>105</v>
      </c>
      <c r="F128" s="8">
        <v>11405.19</v>
      </c>
      <c r="G128" s="8">
        <v>3394.81</v>
      </c>
      <c r="H128" s="7" t="s">
        <v>281</v>
      </c>
      <c r="I128" s="12" t="s">
        <v>272</v>
      </c>
      <c r="J128" s="35">
        <v>182837157</v>
      </c>
      <c r="K128" s="35">
        <v>250535391</v>
      </c>
      <c r="L128" s="12" t="s">
        <v>343</v>
      </c>
      <c r="M128" s="12" t="s">
        <v>342</v>
      </c>
      <c r="N128" s="12" t="s">
        <v>346</v>
      </c>
      <c r="O128" s="12" t="s">
        <v>342</v>
      </c>
    </row>
    <row r="129" spans="1:15" ht="30.75" customHeight="1">
      <c r="A129" s="12">
        <v>8</v>
      </c>
      <c r="B129" s="7" t="s">
        <v>129</v>
      </c>
      <c r="C129" s="7" t="s">
        <v>91</v>
      </c>
      <c r="D129" s="7" t="s">
        <v>134</v>
      </c>
      <c r="E129" s="7" t="s">
        <v>105</v>
      </c>
      <c r="F129" s="8">
        <v>13200</v>
      </c>
      <c r="G129" s="19"/>
      <c r="H129" s="7" t="s">
        <v>137</v>
      </c>
      <c r="I129" s="12" t="s">
        <v>272</v>
      </c>
      <c r="J129" s="35">
        <v>199113483</v>
      </c>
      <c r="K129" s="35">
        <v>1594584152</v>
      </c>
      <c r="L129" s="12" t="s">
        <v>343</v>
      </c>
      <c r="M129" s="12" t="s">
        <v>342</v>
      </c>
      <c r="N129" s="12" t="s">
        <v>346</v>
      </c>
      <c r="O129" s="12" t="s">
        <v>342</v>
      </c>
    </row>
    <row r="130" spans="1:15" ht="30.75" customHeight="1">
      <c r="A130" s="12">
        <v>9</v>
      </c>
      <c r="B130" s="7" t="s">
        <v>9</v>
      </c>
      <c r="C130" s="7" t="s">
        <v>15</v>
      </c>
      <c r="D130" s="7" t="s">
        <v>304</v>
      </c>
      <c r="E130" s="7" t="s">
        <v>99</v>
      </c>
      <c r="F130" s="8">
        <v>1310</v>
      </c>
      <c r="G130" s="19"/>
      <c r="H130" s="7"/>
      <c r="I130" s="12" t="s">
        <v>270</v>
      </c>
      <c r="J130" s="35">
        <v>1068646931</v>
      </c>
      <c r="K130" s="41"/>
      <c r="L130" s="12" t="s">
        <v>343</v>
      </c>
      <c r="M130" s="12" t="s">
        <v>342</v>
      </c>
      <c r="N130" s="12" t="s">
        <v>346</v>
      </c>
      <c r="O130" s="12" t="s">
        <v>342</v>
      </c>
    </row>
    <row r="131" spans="1:15" ht="30.75" customHeight="1">
      <c r="A131" s="12">
        <v>10</v>
      </c>
      <c r="B131" s="7" t="s">
        <v>9</v>
      </c>
      <c r="C131" s="7" t="s">
        <v>18</v>
      </c>
      <c r="D131" s="7" t="s">
        <v>107</v>
      </c>
      <c r="E131" s="7" t="s">
        <v>99</v>
      </c>
      <c r="F131" s="8">
        <v>1310</v>
      </c>
      <c r="G131" s="19"/>
      <c r="H131" s="7"/>
      <c r="I131" s="12" t="s">
        <v>265</v>
      </c>
      <c r="J131" s="35">
        <v>1017842008</v>
      </c>
      <c r="K131" s="41"/>
      <c r="L131" s="12" t="s">
        <v>343</v>
      </c>
      <c r="M131" s="12" t="s">
        <v>342</v>
      </c>
      <c r="N131" s="12" t="s">
        <v>346</v>
      </c>
      <c r="O131" s="12" t="s">
        <v>342</v>
      </c>
    </row>
    <row r="132" spans="1:15" ht="30.75" customHeight="1">
      <c r="A132" s="17"/>
      <c r="B132" s="58"/>
      <c r="C132" s="58"/>
      <c r="D132" s="58"/>
      <c r="E132" s="58"/>
      <c r="F132" s="59">
        <f>SUM(F122:F131)</f>
        <v>91009.03</v>
      </c>
      <c r="G132" s="59">
        <f>SUM(G122:G131)</f>
        <v>19014.75</v>
      </c>
      <c r="H132" s="62">
        <f>+F132+G132</f>
        <v>110023.78</v>
      </c>
      <c r="I132" s="64">
        <v>109150.43</v>
      </c>
      <c r="J132" s="61">
        <f>+H132-I132</f>
        <v>873.35000000000582</v>
      </c>
      <c r="K132" s="63"/>
      <c r="L132" s="60"/>
      <c r="M132" s="60"/>
      <c r="N132" s="60"/>
      <c r="O132" s="21"/>
    </row>
    <row r="133" spans="1:15" ht="30.75" customHeight="1">
      <c r="A133" s="79" t="s">
        <v>213</v>
      </c>
      <c r="B133" s="80"/>
      <c r="C133" s="80"/>
      <c r="D133" s="80"/>
      <c r="E133" s="80"/>
      <c r="F133" s="80"/>
      <c r="G133" s="80"/>
      <c r="H133" s="80"/>
      <c r="I133" s="80"/>
      <c r="J133" s="80"/>
      <c r="K133" s="80"/>
      <c r="L133" s="80"/>
      <c r="M133" s="80"/>
      <c r="N133" s="80"/>
      <c r="O133" s="81"/>
    </row>
    <row r="134" spans="1:15" ht="30.75" customHeight="1">
      <c r="A134" s="2" t="s">
        <v>0</v>
      </c>
      <c r="B134" s="1" t="s">
        <v>1</v>
      </c>
      <c r="C134" s="1" t="s">
        <v>2</v>
      </c>
      <c r="D134" s="1" t="s">
        <v>3</v>
      </c>
      <c r="E134" s="1" t="s">
        <v>4</v>
      </c>
      <c r="F134" s="1" t="s">
        <v>6</v>
      </c>
      <c r="G134" s="1" t="s">
        <v>7</v>
      </c>
      <c r="H134" s="1" t="s">
        <v>5</v>
      </c>
      <c r="I134" s="2" t="s">
        <v>261</v>
      </c>
      <c r="J134" s="2" t="s">
        <v>337</v>
      </c>
      <c r="K134" s="2" t="s">
        <v>338</v>
      </c>
      <c r="L134" s="2" t="s">
        <v>339</v>
      </c>
      <c r="M134" s="2" t="s">
        <v>344</v>
      </c>
      <c r="N134" s="2" t="s">
        <v>345</v>
      </c>
      <c r="O134" s="2" t="s">
        <v>348</v>
      </c>
    </row>
    <row r="135" spans="1:15" ht="30.75" customHeight="1">
      <c r="A135" s="17">
        <v>1</v>
      </c>
      <c r="B135" s="7" t="s">
        <v>9</v>
      </c>
      <c r="C135" s="7" t="s">
        <v>15</v>
      </c>
      <c r="D135" s="7" t="s">
        <v>241</v>
      </c>
      <c r="E135" s="7" t="s">
        <v>141</v>
      </c>
      <c r="F135" s="8">
        <v>1310</v>
      </c>
      <c r="G135" s="11"/>
      <c r="H135" s="11"/>
      <c r="I135" s="21" t="s">
        <v>267</v>
      </c>
      <c r="J135" s="35">
        <v>1058279405</v>
      </c>
      <c r="K135" s="35"/>
      <c r="L135" s="13" t="s">
        <v>343</v>
      </c>
      <c r="M135" s="13" t="s">
        <v>342</v>
      </c>
      <c r="N135" s="13" t="s">
        <v>346</v>
      </c>
      <c r="O135" s="13" t="s">
        <v>342</v>
      </c>
    </row>
    <row r="136" spans="1:15" ht="30.75" customHeight="1">
      <c r="A136" s="17">
        <v>2</v>
      </c>
      <c r="B136" s="7" t="s">
        <v>9</v>
      </c>
      <c r="C136" s="7" t="s">
        <v>15</v>
      </c>
      <c r="D136" s="7" t="s">
        <v>239</v>
      </c>
      <c r="E136" s="7" t="s">
        <v>319</v>
      </c>
      <c r="F136" s="8">
        <v>975.76</v>
      </c>
      <c r="G136" s="22">
        <v>2444.06</v>
      </c>
      <c r="H136" s="12" t="s">
        <v>240</v>
      </c>
      <c r="I136" s="21" t="s">
        <v>267</v>
      </c>
      <c r="J136" s="35">
        <v>1058280152</v>
      </c>
      <c r="K136" s="35">
        <v>1499736853</v>
      </c>
      <c r="L136" s="13" t="s">
        <v>343</v>
      </c>
      <c r="M136" s="13" t="s">
        <v>342</v>
      </c>
      <c r="N136" s="13" t="s">
        <v>346</v>
      </c>
      <c r="O136" s="13" t="s">
        <v>342</v>
      </c>
    </row>
    <row r="137" spans="1:15" ht="30.75" customHeight="1">
      <c r="A137" s="17">
        <v>3</v>
      </c>
      <c r="B137" s="7" t="s">
        <v>8</v>
      </c>
      <c r="C137" s="7" t="s">
        <v>12</v>
      </c>
      <c r="D137" s="7" t="s">
        <v>138</v>
      </c>
      <c r="E137" s="7" t="s">
        <v>142</v>
      </c>
      <c r="F137" s="8">
        <v>4500</v>
      </c>
      <c r="G137" s="11"/>
      <c r="H137" s="11"/>
      <c r="I137" s="21" t="s">
        <v>262</v>
      </c>
      <c r="J137" s="35">
        <v>1085425085</v>
      </c>
      <c r="K137" s="41"/>
      <c r="L137" s="12" t="s">
        <v>343</v>
      </c>
      <c r="M137" s="12" t="s">
        <v>342</v>
      </c>
      <c r="N137" s="12" t="s">
        <v>346</v>
      </c>
      <c r="O137" s="12" t="s">
        <v>342</v>
      </c>
    </row>
    <row r="138" spans="1:15" ht="30.75" customHeight="1">
      <c r="A138" s="17">
        <v>4</v>
      </c>
      <c r="B138" s="7" t="s">
        <v>8</v>
      </c>
      <c r="C138" s="7" t="s">
        <v>12</v>
      </c>
      <c r="D138" s="7" t="s">
        <v>256</v>
      </c>
      <c r="E138" s="7" t="s">
        <v>143</v>
      </c>
      <c r="F138" s="8">
        <v>4500</v>
      </c>
      <c r="G138" s="11"/>
      <c r="H138" s="11"/>
      <c r="I138" s="21" t="s">
        <v>265</v>
      </c>
      <c r="J138" s="35">
        <v>1061738512</v>
      </c>
      <c r="K138" s="35"/>
      <c r="L138" s="13" t="s">
        <v>343</v>
      </c>
      <c r="M138" s="13" t="s">
        <v>342</v>
      </c>
      <c r="N138" s="13" t="s">
        <v>346</v>
      </c>
      <c r="O138" s="13" t="s">
        <v>342</v>
      </c>
    </row>
    <row r="139" spans="1:15" ht="30.75" customHeight="1">
      <c r="A139" s="17">
        <v>5</v>
      </c>
      <c r="B139" s="7" t="s">
        <v>8</v>
      </c>
      <c r="C139" s="7" t="s">
        <v>12</v>
      </c>
      <c r="D139" s="7" t="s">
        <v>325</v>
      </c>
      <c r="E139" s="7" t="s">
        <v>220</v>
      </c>
      <c r="F139" s="8">
        <v>4500</v>
      </c>
      <c r="G139" s="11"/>
      <c r="H139" s="11"/>
      <c r="I139" s="21" t="s">
        <v>267</v>
      </c>
      <c r="J139" s="35">
        <v>1081011952</v>
      </c>
      <c r="K139" s="41"/>
      <c r="L139" s="12" t="s">
        <v>343</v>
      </c>
      <c r="M139" s="12" t="s">
        <v>342</v>
      </c>
      <c r="N139" s="12" t="s">
        <v>346</v>
      </c>
      <c r="O139" s="12" t="s">
        <v>342</v>
      </c>
    </row>
    <row r="140" spans="1:15" ht="30.75" customHeight="1">
      <c r="A140" s="17">
        <v>6</v>
      </c>
      <c r="B140" s="7" t="s">
        <v>8</v>
      </c>
      <c r="C140" s="7" t="s">
        <v>12</v>
      </c>
      <c r="D140" s="7" t="s">
        <v>257</v>
      </c>
      <c r="E140" s="7" t="s">
        <v>94</v>
      </c>
      <c r="F140" s="8">
        <v>4500</v>
      </c>
      <c r="G140" s="11"/>
      <c r="H140" s="11"/>
      <c r="I140" s="21" t="s">
        <v>265</v>
      </c>
      <c r="J140" s="35">
        <v>1061737168</v>
      </c>
      <c r="K140" s="35"/>
      <c r="L140" s="13" t="s">
        <v>343</v>
      </c>
      <c r="M140" s="13" t="s">
        <v>342</v>
      </c>
      <c r="N140" s="13" t="s">
        <v>346</v>
      </c>
      <c r="O140" s="13" t="s">
        <v>342</v>
      </c>
    </row>
    <row r="141" spans="1:15" ht="30.75" customHeight="1">
      <c r="A141" s="17">
        <v>7</v>
      </c>
      <c r="B141" s="7" t="s">
        <v>8</v>
      </c>
      <c r="C141" s="7" t="s">
        <v>12</v>
      </c>
      <c r="D141" s="7" t="s">
        <v>329</v>
      </c>
      <c r="E141" s="7" t="s">
        <v>94</v>
      </c>
      <c r="F141" s="8">
        <v>4500</v>
      </c>
      <c r="G141" s="11"/>
      <c r="H141" s="11"/>
      <c r="I141" s="21" t="s">
        <v>267</v>
      </c>
      <c r="J141" s="35">
        <v>1081955110</v>
      </c>
      <c r="K141" s="41"/>
      <c r="L141" s="12" t="s">
        <v>343</v>
      </c>
      <c r="M141" s="12" t="s">
        <v>342</v>
      </c>
      <c r="N141" s="12" t="s">
        <v>346</v>
      </c>
      <c r="O141" s="12" t="s">
        <v>342</v>
      </c>
    </row>
    <row r="142" spans="1:15" ht="30.75" customHeight="1">
      <c r="A142" s="17">
        <v>8</v>
      </c>
      <c r="B142" s="7" t="s">
        <v>8</v>
      </c>
      <c r="C142" s="7" t="s">
        <v>12</v>
      </c>
      <c r="D142" s="7" t="s">
        <v>330</v>
      </c>
      <c r="E142" s="7" t="s">
        <v>94</v>
      </c>
      <c r="F142" s="8">
        <v>4500</v>
      </c>
      <c r="G142" s="11"/>
      <c r="H142" s="11"/>
      <c r="I142" s="21" t="s">
        <v>267</v>
      </c>
      <c r="J142" s="35">
        <v>1081955764</v>
      </c>
      <c r="K142" s="41"/>
      <c r="L142" s="12" t="s">
        <v>343</v>
      </c>
      <c r="M142" s="12" t="s">
        <v>342</v>
      </c>
      <c r="N142" s="12" t="s">
        <v>346</v>
      </c>
      <c r="O142" s="12" t="s">
        <v>342</v>
      </c>
    </row>
    <row r="143" spans="1:15" ht="30.75" customHeight="1">
      <c r="A143" s="17">
        <v>9</v>
      </c>
      <c r="B143" s="7" t="s">
        <v>11</v>
      </c>
      <c r="C143" s="7" t="s">
        <v>17</v>
      </c>
      <c r="D143" s="7" t="s">
        <v>297</v>
      </c>
      <c r="E143" s="7" t="s">
        <v>94</v>
      </c>
      <c r="F143" s="8">
        <v>1680</v>
      </c>
      <c r="G143" s="11"/>
      <c r="H143" s="11"/>
      <c r="I143" s="21" t="s">
        <v>270</v>
      </c>
      <c r="J143" s="35">
        <v>1072895134</v>
      </c>
      <c r="K143" s="41"/>
      <c r="L143" s="12" t="s">
        <v>343</v>
      </c>
      <c r="M143" s="12" t="s">
        <v>342</v>
      </c>
      <c r="N143" s="12" t="s">
        <v>346</v>
      </c>
      <c r="O143" s="12" t="s">
        <v>342</v>
      </c>
    </row>
    <row r="144" spans="1:15" ht="30.75" customHeight="1">
      <c r="A144" s="17">
        <v>10</v>
      </c>
      <c r="B144" s="14" t="s">
        <v>9</v>
      </c>
      <c r="C144" s="14" t="s">
        <v>15</v>
      </c>
      <c r="D144" s="14" t="s">
        <v>139</v>
      </c>
      <c r="E144" s="14" t="s">
        <v>94</v>
      </c>
      <c r="F144" s="15">
        <v>1310</v>
      </c>
      <c r="G144" s="11"/>
      <c r="H144" s="11"/>
      <c r="I144" s="21" t="s">
        <v>265</v>
      </c>
      <c r="J144" s="35">
        <v>1031727067</v>
      </c>
      <c r="K144" s="41"/>
      <c r="L144" s="12" t="s">
        <v>343</v>
      </c>
      <c r="M144" s="12" t="s">
        <v>342</v>
      </c>
      <c r="N144" s="12" t="s">
        <v>346</v>
      </c>
      <c r="O144" s="12" t="s">
        <v>342</v>
      </c>
    </row>
    <row r="145" spans="1:15" ht="30.75" customHeight="1">
      <c r="A145" s="17">
        <v>11</v>
      </c>
      <c r="B145" s="7" t="s">
        <v>8</v>
      </c>
      <c r="C145" s="7" t="s">
        <v>12</v>
      </c>
      <c r="D145" s="7" t="s">
        <v>258</v>
      </c>
      <c r="E145" s="7" t="s">
        <v>100</v>
      </c>
      <c r="F145" s="8">
        <v>4500</v>
      </c>
      <c r="G145" s="11"/>
      <c r="H145" s="11"/>
      <c r="I145" s="21" t="s">
        <v>265</v>
      </c>
      <c r="J145" s="35">
        <v>1031663433</v>
      </c>
      <c r="K145" s="35"/>
      <c r="L145" s="13" t="s">
        <v>343</v>
      </c>
      <c r="M145" s="13" t="s">
        <v>342</v>
      </c>
      <c r="N145" s="13" t="s">
        <v>346</v>
      </c>
      <c r="O145" s="13" t="s">
        <v>342</v>
      </c>
    </row>
    <row r="146" spans="1:15" ht="30.75" customHeight="1">
      <c r="A146" s="17">
        <v>12</v>
      </c>
      <c r="B146" s="14" t="s">
        <v>9</v>
      </c>
      <c r="C146" s="14" t="s">
        <v>15</v>
      </c>
      <c r="D146" s="14" t="s">
        <v>140</v>
      </c>
      <c r="E146" s="14" t="s">
        <v>100</v>
      </c>
      <c r="F146" s="15">
        <v>1310</v>
      </c>
      <c r="G146" s="11"/>
      <c r="H146" s="11"/>
      <c r="I146" s="21" t="s">
        <v>265</v>
      </c>
      <c r="J146" s="35">
        <v>1031663433</v>
      </c>
      <c r="K146" s="41"/>
      <c r="L146" s="12" t="s">
        <v>343</v>
      </c>
      <c r="M146" s="12" t="s">
        <v>342</v>
      </c>
      <c r="N146" s="12" t="s">
        <v>346</v>
      </c>
      <c r="O146" s="12" t="s">
        <v>342</v>
      </c>
    </row>
    <row r="147" spans="1:15" ht="30.75" customHeight="1">
      <c r="A147" s="17">
        <v>13</v>
      </c>
      <c r="B147" s="7" t="s">
        <v>11</v>
      </c>
      <c r="C147" s="7" t="s">
        <v>17</v>
      </c>
      <c r="D147" s="7" t="s">
        <v>295</v>
      </c>
      <c r="E147" s="7" t="s">
        <v>113</v>
      </c>
      <c r="F147" s="8">
        <v>1455.94</v>
      </c>
      <c r="G147" s="8">
        <v>2444.06</v>
      </c>
      <c r="H147" s="7" t="s">
        <v>144</v>
      </c>
      <c r="I147" s="21" t="s">
        <v>270</v>
      </c>
      <c r="J147" s="35">
        <v>1072897854</v>
      </c>
      <c r="K147" s="35">
        <v>3353100610</v>
      </c>
      <c r="L147" s="12" t="s">
        <v>343</v>
      </c>
      <c r="M147" s="12" t="s">
        <v>342</v>
      </c>
      <c r="N147" s="12" t="s">
        <v>346</v>
      </c>
      <c r="O147" s="12" t="s">
        <v>342</v>
      </c>
    </row>
    <row r="148" spans="1:15" ht="30.75" customHeight="1">
      <c r="A148" s="17">
        <v>14</v>
      </c>
      <c r="B148" s="7" t="s">
        <v>11</v>
      </c>
      <c r="C148" s="7" t="s">
        <v>17</v>
      </c>
      <c r="D148" s="7" t="s">
        <v>296</v>
      </c>
      <c r="E148" s="7" t="s">
        <v>54</v>
      </c>
      <c r="F148" s="8">
        <v>1455.94</v>
      </c>
      <c r="G148" s="8">
        <v>2444.06</v>
      </c>
      <c r="H148" s="7" t="s">
        <v>145</v>
      </c>
      <c r="I148" s="21" t="s">
        <v>270</v>
      </c>
      <c r="J148" s="35">
        <v>107289860</v>
      </c>
      <c r="K148" s="35">
        <v>2646059462</v>
      </c>
      <c r="L148" s="12" t="s">
        <v>343</v>
      </c>
      <c r="M148" s="12" t="s">
        <v>342</v>
      </c>
      <c r="N148" s="12" t="s">
        <v>346</v>
      </c>
      <c r="O148" s="12" t="s">
        <v>342</v>
      </c>
    </row>
    <row r="149" spans="1:15" ht="30.75" customHeight="1">
      <c r="A149" s="17">
        <v>15</v>
      </c>
      <c r="B149" s="7" t="s">
        <v>9</v>
      </c>
      <c r="C149" s="7" t="s">
        <v>15</v>
      </c>
      <c r="D149" s="7" t="s">
        <v>252</v>
      </c>
      <c r="E149" s="7" t="s">
        <v>54</v>
      </c>
      <c r="F149" s="8">
        <v>1310</v>
      </c>
      <c r="G149" s="8"/>
      <c r="H149" s="7"/>
      <c r="I149" s="21" t="s">
        <v>267</v>
      </c>
      <c r="J149" s="35">
        <v>1058279731</v>
      </c>
      <c r="K149" s="35"/>
      <c r="L149" s="13" t="s">
        <v>343</v>
      </c>
      <c r="M149" s="13" t="s">
        <v>342</v>
      </c>
      <c r="N149" s="13" t="s">
        <v>346</v>
      </c>
      <c r="O149" s="13" t="s">
        <v>342</v>
      </c>
    </row>
    <row r="150" spans="1:15" ht="30.75" customHeight="1">
      <c r="A150" s="17">
        <v>16</v>
      </c>
      <c r="B150" s="7" t="s">
        <v>9</v>
      </c>
      <c r="C150" s="7" t="s">
        <v>15</v>
      </c>
      <c r="D150" s="7" t="s">
        <v>390</v>
      </c>
      <c r="E150" s="7" t="s">
        <v>54</v>
      </c>
      <c r="F150" s="8">
        <v>1310</v>
      </c>
      <c r="G150" s="8"/>
      <c r="H150" s="7"/>
      <c r="I150" s="23" t="s">
        <v>391</v>
      </c>
      <c r="J150" s="42">
        <v>1085425859</v>
      </c>
      <c r="K150" s="35"/>
      <c r="L150" s="13" t="s">
        <v>343</v>
      </c>
      <c r="M150" s="13" t="s">
        <v>342</v>
      </c>
      <c r="N150" s="13" t="s">
        <v>346</v>
      </c>
      <c r="O150" s="13" t="s">
        <v>342</v>
      </c>
    </row>
    <row r="151" spans="1:15" ht="30.75" customHeight="1">
      <c r="A151" s="17">
        <v>17</v>
      </c>
      <c r="B151" s="7" t="s">
        <v>9</v>
      </c>
      <c r="C151" s="7" t="s">
        <v>15</v>
      </c>
      <c r="D151" s="7" t="s">
        <v>259</v>
      </c>
      <c r="E151" s="7" t="s">
        <v>54</v>
      </c>
      <c r="F151" s="8">
        <v>975.76</v>
      </c>
      <c r="G151" s="8">
        <v>2444.06</v>
      </c>
      <c r="H151" s="7" t="s">
        <v>146</v>
      </c>
      <c r="I151" s="23" t="s">
        <v>267</v>
      </c>
      <c r="J151" s="42">
        <v>1058280500</v>
      </c>
      <c r="K151" s="35">
        <v>3642583841</v>
      </c>
      <c r="L151" s="13" t="s">
        <v>343</v>
      </c>
      <c r="M151" s="13" t="s">
        <v>342</v>
      </c>
      <c r="N151" s="13" t="s">
        <v>346</v>
      </c>
      <c r="O151" s="13" t="s">
        <v>342</v>
      </c>
    </row>
    <row r="152" spans="1:15" ht="30.75" customHeight="1">
      <c r="A152" s="17">
        <v>18</v>
      </c>
      <c r="B152" s="7" t="s">
        <v>8</v>
      </c>
      <c r="C152" s="7" t="s">
        <v>12</v>
      </c>
      <c r="D152" s="7" t="s">
        <v>260</v>
      </c>
      <c r="E152" s="7" t="s">
        <v>54</v>
      </c>
      <c r="F152" s="8">
        <v>4500</v>
      </c>
      <c r="G152" s="8"/>
      <c r="H152" s="7"/>
      <c r="I152" s="12" t="s">
        <v>265</v>
      </c>
      <c r="J152" s="35">
        <v>1061740584</v>
      </c>
      <c r="K152" s="35"/>
      <c r="L152" s="13" t="s">
        <v>343</v>
      </c>
      <c r="M152" s="13" t="s">
        <v>342</v>
      </c>
      <c r="N152" s="13" t="s">
        <v>346</v>
      </c>
      <c r="O152" s="13" t="s">
        <v>342</v>
      </c>
    </row>
    <row r="153" spans="1:15" ht="30.75" customHeight="1">
      <c r="A153" s="17"/>
      <c r="B153" s="58"/>
      <c r="C153" s="58"/>
      <c r="D153" s="58"/>
      <c r="E153" s="58"/>
      <c r="F153" s="59">
        <f>SUM(F135:F152)</f>
        <v>49093.400000000009</v>
      </c>
      <c r="G153" s="59">
        <f>SUM(G135:G152)</f>
        <v>9776.24</v>
      </c>
      <c r="H153" s="62">
        <f>+F153+G153</f>
        <v>58869.640000000007</v>
      </c>
      <c r="I153" s="64">
        <v>57719.46</v>
      </c>
      <c r="J153" s="61">
        <f>+H153-I153</f>
        <v>1150.1800000000076</v>
      </c>
      <c r="K153" s="61"/>
      <c r="L153" s="65"/>
      <c r="M153" s="65"/>
      <c r="N153" s="65"/>
      <c r="O153" s="66"/>
    </row>
    <row r="154" spans="1:15" ht="30.75" customHeight="1">
      <c r="A154" s="79" t="s">
        <v>214</v>
      </c>
      <c r="B154" s="80"/>
      <c r="C154" s="80"/>
      <c r="D154" s="80"/>
      <c r="E154" s="80"/>
      <c r="F154" s="80"/>
      <c r="G154" s="80"/>
      <c r="H154" s="80"/>
      <c r="I154" s="80"/>
      <c r="J154" s="80"/>
      <c r="K154" s="80"/>
      <c r="L154" s="80"/>
      <c r="M154" s="80"/>
      <c r="N154" s="80"/>
      <c r="O154" s="81"/>
    </row>
    <row r="155" spans="1:15" ht="30.75" customHeight="1">
      <c r="A155" s="1" t="s">
        <v>0</v>
      </c>
      <c r="B155" s="1" t="s">
        <v>1</v>
      </c>
      <c r="C155" s="1" t="s">
        <v>2</v>
      </c>
      <c r="D155" s="1" t="s">
        <v>3</v>
      </c>
      <c r="E155" s="1" t="s">
        <v>4</v>
      </c>
      <c r="F155" s="1" t="s">
        <v>6</v>
      </c>
      <c r="G155" s="1" t="s">
        <v>7</v>
      </c>
      <c r="H155" s="1" t="s">
        <v>5</v>
      </c>
      <c r="I155" s="1" t="s">
        <v>261</v>
      </c>
      <c r="J155" s="1" t="s">
        <v>337</v>
      </c>
      <c r="K155" s="2" t="s">
        <v>338</v>
      </c>
      <c r="L155" s="2" t="s">
        <v>339</v>
      </c>
      <c r="M155" s="2" t="s">
        <v>344</v>
      </c>
      <c r="N155" s="2" t="s">
        <v>345</v>
      </c>
      <c r="O155" s="2" t="s">
        <v>348</v>
      </c>
    </row>
    <row r="156" spans="1:15" ht="30.75" customHeight="1">
      <c r="A156" s="12">
        <v>1</v>
      </c>
      <c r="B156" s="7" t="s">
        <v>9</v>
      </c>
      <c r="C156" s="7" t="s">
        <v>15</v>
      </c>
      <c r="D156" s="7" t="s">
        <v>222</v>
      </c>
      <c r="E156" s="7" t="s">
        <v>73</v>
      </c>
      <c r="F156" s="8">
        <v>1310</v>
      </c>
      <c r="G156" s="11"/>
      <c r="H156" s="11"/>
      <c r="I156" s="7" t="s">
        <v>267</v>
      </c>
      <c r="J156" s="37">
        <v>151520956</v>
      </c>
      <c r="K156" s="18"/>
      <c r="L156" s="18" t="s">
        <v>343</v>
      </c>
      <c r="M156" s="18" t="s">
        <v>342</v>
      </c>
      <c r="N156" s="18" t="s">
        <v>346</v>
      </c>
      <c r="O156" s="18" t="s">
        <v>342</v>
      </c>
    </row>
    <row r="157" spans="1:15" ht="30.75" customHeight="1">
      <c r="A157" s="12">
        <v>2</v>
      </c>
      <c r="B157" s="7" t="s">
        <v>9</v>
      </c>
      <c r="C157" s="7" t="s">
        <v>15</v>
      </c>
      <c r="D157" s="7" t="s">
        <v>285</v>
      </c>
      <c r="E157" s="7" t="s">
        <v>94</v>
      </c>
      <c r="F157" s="8">
        <v>1310</v>
      </c>
      <c r="G157" s="11"/>
      <c r="H157" s="11"/>
      <c r="I157" s="7" t="s">
        <v>270</v>
      </c>
      <c r="J157" s="37">
        <v>1068615998</v>
      </c>
      <c r="K157" s="7"/>
      <c r="L157" s="7" t="s">
        <v>343</v>
      </c>
      <c r="M157" s="7" t="s">
        <v>342</v>
      </c>
      <c r="N157" s="7" t="s">
        <v>346</v>
      </c>
      <c r="O157" s="7" t="s">
        <v>342</v>
      </c>
    </row>
    <row r="158" spans="1:15" ht="30.75" customHeight="1">
      <c r="A158" s="12">
        <v>3</v>
      </c>
      <c r="B158" s="7" t="s">
        <v>9</v>
      </c>
      <c r="C158" s="7" t="s">
        <v>277</v>
      </c>
      <c r="D158" s="7" t="s">
        <v>278</v>
      </c>
      <c r="E158" s="7" t="s">
        <v>94</v>
      </c>
      <c r="F158" s="8">
        <v>1310</v>
      </c>
      <c r="G158" s="11"/>
      <c r="H158" s="11"/>
      <c r="I158" s="7" t="s">
        <v>270</v>
      </c>
      <c r="J158" s="37">
        <v>1063258224</v>
      </c>
      <c r="K158" s="7"/>
      <c r="L158" s="7" t="s">
        <v>343</v>
      </c>
      <c r="M158" s="7" t="s">
        <v>342</v>
      </c>
      <c r="N158" s="7" t="s">
        <v>346</v>
      </c>
      <c r="O158" s="7" t="s">
        <v>342</v>
      </c>
    </row>
    <row r="159" spans="1:15" ht="30.75" customHeight="1">
      <c r="A159" s="12">
        <v>4</v>
      </c>
      <c r="B159" s="7" t="s">
        <v>9</v>
      </c>
      <c r="C159" s="7" t="s">
        <v>13</v>
      </c>
      <c r="D159" s="7" t="s">
        <v>223</v>
      </c>
      <c r="E159" s="7" t="s">
        <v>94</v>
      </c>
      <c r="F159" s="8">
        <v>1310</v>
      </c>
      <c r="G159" s="11"/>
      <c r="H159" s="11"/>
      <c r="I159" s="7" t="s">
        <v>267</v>
      </c>
      <c r="J159" s="37">
        <v>1053174648</v>
      </c>
      <c r="K159" s="18"/>
      <c r="L159" s="18" t="s">
        <v>343</v>
      </c>
      <c r="M159" s="18" t="s">
        <v>342</v>
      </c>
      <c r="N159" s="18" t="s">
        <v>346</v>
      </c>
      <c r="O159" s="18" t="s">
        <v>342</v>
      </c>
    </row>
    <row r="160" spans="1:15" ht="30.75" customHeight="1">
      <c r="A160" s="12">
        <v>5</v>
      </c>
      <c r="B160" s="7" t="s">
        <v>9</v>
      </c>
      <c r="C160" s="7" t="s">
        <v>277</v>
      </c>
      <c r="D160" s="7" t="s">
        <v>279</v>
      </c>
      <c r="E160" s="7" t="s">
        <v>100</v>
      </c>
      <c r="F160" s="8">
        <v>1310</v>
      </c>
      <c r="G160" s="11"/>
      <c r="H160" s="11"/>
      <c r="I160" s="7" t="s">
        <v>270</v>
      </c>
      <c r="J160" s="37">
        <v>1063257597</v>
      </c>
      <c r="K160" s="7"/>
      <c r="L160" s="7" t="s">
        <v>343</v>
      </c>
      <c r="M160" s="7" t="s">
        <v>342</v>
      </c>
      <c r="N160" s="7" t="s">
        <v>346</v>
      </c>
      <c r="O160" s="7" t="s">
        <v>342</v>
      </c>
    </row>
    <row r="161" spans="1:16" ht="30.75" customHeight="1">
      <c r="A161" s="12">
        <v>6</v>
      </c>
      <c r="B161" s="7" t="s">
        <v>9</v>
      </c>
      <c r="C161" s="7" t="s">
        <v>277</v>
      </c>
      <c r="D161" s="7" t="s">
        <v>280</v>
      </c>
      <c r="E161" s="7" t="s">
        <v>100</v>
      </c>
      <c r="F161" s="8">
        <v>1310</v>
      </c>
      <c r="G161" s="11"/>
      <c r="H161" s="11"/>
      <c r="I161" s="7" t="s">
        <v>270</v>
      </c>
      <c r="J161" s="37">
        <v>1063257759</v>
      </c>
      <c r="K161" s="19"/>
      <c r="L161" s="7" t="s">
        <v>343</v>
      </c>
      <c r="M161" s="7" t="s">
        <v>342</v>
      </c>
      <c r="N161" s="7" t="s">
        <v>346</v>
      </c>
      <c r="O161" s="7" t="s">
        <v>342</v>
      </c>
    </row>
    <row r="162" spans="1:16" ht="30.75" customHeight="1">
      <c r="A162" s="12">
        <v>7</v>
      </c>
      <c r="B162" s="7" t="s">
        <v>9</v>
      </c>
      <c r="C162" s="7" t="s">
        <v>13</v>
      </c>
      <c r="D162" s="7" t="s">
        <v>273</v>
      </c>
      <c r="E162" s="7" t="s">
        <v>53</v>
      </c>
      <c r="F162" s="8">
        <v>1310</v>
      </c>
      <c r="G162" s="11"/>
      <c r="H162" s="11"/>
      <c r="I162" s="7" t="s">
        <v>265</v>
      </c>
      <c r="J162" s="37">
        <v>1010547493</v>
      </c>
      <c r="K162" s="18"/>
      <c r="L162" s="18" t="s">
        <v>343</v>
      </c>
      <c r="M162" s="18" t="s">
        <v>342</v>
      </c>
      <c r="N162" s="18" t="s">
        <v>346</v>
      </c>
      <c r="O162" s="18" t="s">
        <v>342</v>
      </c>
    </row>
    <row r="163" spans="1:16" ht="30.75" customHeight="1">
      <c r="A163" s="12">
        <v>8</v>
      </c>
      <c r="B163" s="7" t="s">
        <v>9</v>
      </c>
      <c r="C163" s="7" t="s">
        <v>13</v>
      </c>
      <c r="D163" s="7" t="s">
        <v>224</v>
      </c>
      <c r="E163" s="7" t="s">
        <v>53</v>
      </c>
      <c r="F163" s="8">
        <v>1310</v>
      </c>
      <c r="G163" s="11"/>
      <c r="H163" s="11"/>
      <c r="I163" s="7" t="s">
        <v>267</v>
      </c>
      <c r="J163" s="37">
        <v>1053174150</v>
      </c>
      <c r="K163" s="18"/>
      <c r="L163" s="18" t="s">
        <v>343</v>
      </c>
      <c r="M163" s="18" t="s">
        <v>342</v>
      </c>
      <c r="N163" s="18" t="s">
        <v>346</v>
      </c>
      <c r="O163" s="18" t="s">
        <v>342</v>
      </c>
    </row>
    <row r="164" spans="1:16" ht="30.75" customHeight="1">
      <c r="A164" s="12">
        <v>9</v>
      </c>
      <c r="B164" s="7" t="s">
        <v>9</v>
      </c>
      <c r="C164" s="7" t="s">
        <v>15</v>
      </c>
      <c r="D164" s="7" t="s">
        <v>284</v>
      </c>
      <c r="E164" s="7" t="s">
        <v>99</v>
      </c>
      <c r="F164" s="8">
        <v>1310</v>
      </c>
      <c r="G164" s="11"/>
      <c r="H164" s="11"/>
      <c r="I164" s="7" t="s">
        <v>270</v>
      </c>
      <c r="J164" s="37">
        <v>1068616943</v>
      </c>
      <c r="K164" s="19"/>
      <c r="L164" s="7" t="s">
        <v>343</v>
      </c>
      <c r="M164" s="7" t="s">
        <v>342</v>
      </c>
      <c r="N164" s="7" t="s">
        <v>346</v>
      </c>
      <c r="O164" s="7" t="s">
        <v>342</v>
      </c>
    </row>
    <row r="165" spans="1:16" ht="30.75" customHeight="1">
      <c r="A165" s="12">
        <v>10</v>
      </c>
      <c r="B165" s="7" t="s">
        <v>9</v>
      </c>
      <c r="C165" s="7" t="s">
        <v>13</v>
      </c>
      <c r="D165" s="7" t="s">
        <v>225</v>
      </c>
      <c r="E165" s="7" t="s">
        <v>96</v>
      </c>
      <c r="F165" s="8">
        <v>1310</v>
      </c>
      <c r="G165" s="11"/>
      <c r="H165" s="11"/>
      <c r="I165" s="7" t="s">
        <v>267</v>
      </c>
      <c r="J165" s="37">
        <v>1053175040</v>
      </c>
      <c r="K165" s="18"/>
      <c r="L165" s="18" t="s">
        <v>343</v>
      </c>
      <c r="M165" s="18" t="s">
        <v>342</v>
      </c>
      <c r="N165" s="18" t="s">
        <v>346</v>
      </c>
      <c r="O165" s="18" t="s">
        <v>342</v>
      </c>
      <c r="P165" t="s">
        <v>286</v>
      </c>
    </row>
    <row r="166" spans="1:16" ht="30.75" customHeight="1">
      <c r="A166" s="12">
        <v>11</v>
      </c>
      <c r="B166" s="7" t="s">
        <v>9</v>
      </c>
      <c r="C166" s="7" t="s">
        <v>15</v>
      </c>
      <c r="D166" s="7" t="s">
        <v>283</v>
      </c>
      <c r="E166" s="7" t="s">
        <v>147</v>
      </c>
      <c r="F166" s="8">
        <v>1310</v>
      </c>
      <c r="G166" s="11"/>
      <c r="H166" s="11"/>
      <c r="I166" s="7" t="s">
        <v>270</v>
      </c>
      <c r="J166" s="37">
        <v>1068615874</v>
      </c>
      <c r="K166" s="19"/>
      <c r="L166" s="7" t="s">
        <v>343</v>
      </c>
      <c r="M166" s="7" t="s">
        <v>342</v>
      </c>
      <c r="N166" s="7" t="s">
        <v>346</v>
      </c>
      <c r="O166" s="7" t="s">
        <v>342</v>
      </c>
    </row>
    <row r="167" spans="1:16" ht="30.75" customHeight="1">
      <c r="A167" s="12">
        <v>12</v>
      </c>
      <c r="B167" s="7" t="s">
        <v>9</v>
      </c>
      <c r="C167" s="7" t="s">
        <v>13</v>
      </c>
      <c r="D167" s="7" t="s">
        <v>302</v>
      </c>
      <c r="E167" s="7" t="s">
        <v>101</v>
      </c>
      <c r="F167" s="8">
        <v>1310</v>
      </c>
      <c r="G167" s="11"/>
      <c r="H167" s="11"/>
      <c r="I167" s="7" t="s">
        <v>270</v>
      </c>
      <c r="J167" s="37">
        <v>1074697712</v>
      </c>
      <c r="K167" s="18"/>
      <c r="L167" s="18" t="s">
        <v>343</v>
      </c>
      <c r="M167" s="18" t="s">
        <v>342</v>
      </c>
      <c r="N167" s="18" t="s">
        <v>346</v>
      </c>
      <c r="O167" s="18" t="s">
        <v>342</v>
      </c>
    </row>
    <row r="168" spans="1:16" ht="30.75" customHeight="1">
      <c r="A168" s="12">
        <v>13</v>
      </c>
      <c r="B168" s="7" t="s">
        <v>9</v>
      </c>
      <c r="C168" s="7" t="s">
        <v>13</v>
      </c>
      <c r="D168" s="7" t="s">
        <v>274</v>
      </c>
      <c r="E168" s="7" t="s">
        <v>98</v>
      </c>
      <c r="F168" s="8">
        <v>1310</v>
      </c>
      <c r="G168" s="11"/>
      <c r="H168" s="11"/>
      <c r="I168" s="7" t="s">
        <v>263</v>
      </c>
      <c r="J168" s="37">
        <v>1006145661</v>
      </c>
      <c r="K168" s="18"/>
      <c r="L168" s="18" t="s">
        <v>343</v>
      </c>
      <c r="M168" s="18" t="s">
        <v>342</v>
      </c>
      <c r="N168" s="18" t="s">
        <v>346</v>
      </c>
      <c r="O168" s="18" t="s">
        <v>342</v>
      </c>
    </row>
    <row r="169" spans="1:16" ht="30.75" customHeight="1">
      <c r="A169" s="12">
        <v>14</v>
      </c>
      <c r="B169" s="7" t="s">
        <v>9</v>
      </c>
      <c r="C169" s="7" t="s">
        <v>13</v>
      </c>
      <c r="D169" s="7" t="s">
        <v>226</v>
      </c>
      <c r="E169" s="7" t="s">
        <v>50</v>
      </c>
      <c r="F169" s="8">
        <v>1310</v>
      </c>
      <c r="G169" s="11"/>
      <c r="H169" s="11"/>
      <c r="I169" s="7" t="s">
        <v>267</v>
      </c>
      <c r="J169" s="37">
        <v>1053174753</v>
      </c>
      <c r="K169" s="18"/>
      <c r="L169" s="18" t="s">
        <v>343</v>
      </c>
      <c r="M169" s="18" t="s">
        <v>342</v>
      </c>
      <c r="N169" s="18" t="s">
        <v>346</v>
      </c>
      <c r="O169" s="18" t="s">
        <v>342</v>
      </c>
    </row>
    <row r="170" spans="1:16" ht="30.75" customHeight="1">
      <c r="A170" s="12">
        <v>15</v>
      </c>
      <c r="B170" s="7" t="s">
        <v>9</v>
      </c>
      <c r="C170" s="7" t="s">
        <v>15</v>
      </c>
      <c r="D170" s="7" t="s">
        <v>254</v>
      </c>
      <c r="E170" s="7" t="s">
        <v>50</v>
      </c>
      <c r="F170" s="8">
        <v>1310</v>
      </c>
      <c r="G170" s="11"/>
      <c r="H170" s="11"/>
      <c r="I170" s="7" t="s">
        <v>267</v>
      </c>
      <c r="J170" s="37">
        <v>1055572179</v>
      </c>
      <c r="K170" s="18"/>
      <c r="L170" s="18" t="s">
        <v>343</v>
      </c>
      <c r="M170" s="18" t="s">
        <v>342</v>
      </c>
      <c r="N170" s="18" t="s">
        <v>346</v>
      </c>
      <c r="O170" s="18" t="s">
        <v>342</v>
      </c>
    </row>
    <row r="171" spans="1:16" ht="30.75" customHeight="1">
      <c r="A171" s="12">
        <v>16</v>
      </c>
      <c r="B171" s="7" t="s">
        <v>9</v>
      </c>
      <c r="C171" s="7" t="s">
        <v>13</v>
      </c>
      <c r="D171" s="7" t="s">
        <v>227</v>
      </c>
      <c r="E171" s="7" t="s">
        <v>50</v>
      </c>
      <c r="F171" s="8">
        <v>1310</v>
      </c>
      <c r="G171" s="11"/>
      <c r="H171" s="11"/>
      <c r="I171" s="7" t="s">
        <v>267</v>
      </c>
      <c r="J171" s="37">
        <v>1053174451</v>
      </c>
      <c r="K171" s="18"/>
      <c r="L171" s="18" t="s">
        <v>343</v>
      </c>
      <c r="M171" s="18" t="s">
        <v>342</v>
      </c>
      <c r="N171" s="18" t="s">
        <v>346</v>
      </c>
      <c r="O171" s="18" t="s">
        <v>342</v>
      </c>
    </row>
    <row r="172" spans="1:16" ht="30.75" customHeight="1">
      <c r="A172" s="12">
        <v>17</v>
      </c>
      <c r="B172" s="7" t="s">
        <v>9</v>
      </c>
      <c r="C172" s="7" t="s">
        <v>13</v>
      </c>
      <c r="D172" s="7" t="s">
        <v>301</v>
      </c>
      <c r="E172" s="7" t="s">
        <v>77</v>
      </c>
      <c r="F172" s="8">
        <v>1310</v>
      </c>
      <c r="G172" s="11"/>
      <c r="H172" s="11"/>
      <c r="I172" s="7" t="s">
        <v>270</v>
      </c>
      <c r="J172" s="37">
        <v>1074700250</v>
      </c>
      <c r="K172" s="19"/>
      <c r="L172" s="7" t="s">
        <v>343</v>
      </c>
      <c r="M172" s="7" t="s">
        <v>342</v>
      </c>
      <c r="N172" s="7" t="s">
        <v>346</v>
      </c>
      <c r="O172" s="7" t="s">
        <v>342</v>
      </c>
    </row>
    <row r="173" spans="1:16" ht="30.75" customHeight="1">
      <c r="A173" s="12">
        <v>18</v>
      </c>
      <c r="B173" s="7" t="s">
        <v>9</v>
      </c>
      <c r="C173" s="7" t="s">
        <v>13</v>
      </c>
      <c r="D173" s="7" t="s">
        <v>300</v>
      </c>
      <c r="E173" s="7" t="s">
        <v>148</v>
      </c>
      <c r="F173" s="8">
        <v>1310</v>
      </c>
      <c r="G173" s="11"/>
      <c r="H173" s="11"/>
      <c r="I173" s="7" t="s">
        <v>270</v>
      </c>
      <c r="J173" s="37">
        <v>1074695485</v>
      </c>
      <c r="K173" s="19"/>
      <c r="L173" s="7" t="s">
        <v>343</v>
      </c>
      <c r="M173" s="7" t="s">
        <v>342</v>
      </c>
      <c r="N173" s="7" t="s">
        <v>346</v>
      </c>
      <c r="O173" s="7" t="s">
        <v>342</v>
      </c>
    </row>
    <row r="174" spans="1:16" ht="30.75" customHeight="1">
      <c r="A174" s="12">
        <v>19</v>
      </c>
      <c r="B174" s="7" t="s">
        <v>9</v>
      </c>
      <c r="C174" s="7" t="s">
        <v>18</v>
      </c>
      <c r="D174" s="7" t="s">
        <v>275</v>
      </c>
      <c r="E174" s="7" t="s">
        <v>149</v>
      </c>
      <c r="F174" s="8">
        <v>1310</v>
      </c>
      <c r="G174" s="11"/>
      <c r="H174" s="11"/>
      <c r="I174" s="7" t="s">
        <v>265</v>
      </c>
      <c r="J174" s="37">
        <v>1023180216</v>
      </c>
      <c r="K174" s="18"/>
      <c r="L174" s="18" t="s">
        <v>343</v>
      </c>
      <c r="M174" s="18" t="s">
        <v>342</v>
      </c>
      <c r="N174" s="18" t="s">
        <v>346</v>
      </c>
      <c r="O174" s="18" t="s">
        <v>342</v>
      </c>
    </row>
    <row r="175" spans="1:16" ht="30.75" customHeight="1">
      <c r="A175" s="12">
        <v>20</v>
      </c>
      <c r="B175" s="7" t="s">
        <v>9</v>
      </c>
      <c r="C175" s="7" t="s">
        <v>15</v>
      </c>
      <c r="D175" s="7" t="s">
        <v>298</v>
      </c>
      <c r="E175" s="7" t="s">
        <v>113</v>
      </c>
      <c r="F175" s="8">
        <v>1310</v>
      </c>
      <c r="G175" s="11"/>
      <c r="H175" s="11"/>
      <c r="I175" s="7" t="s">
        <v>270</v>
      </c>
      <c r="J175" s="37">
        <v>1068617095</v>
      </c>
      <c r="K175" s="7"/>
      <c r="L175" s="7" t="s">
        <v>343</v>
      </c>
      <c r="M175" s="7" t="s">
        <v>342</v>
      </c>
      <c r="N175" s="7" t="s">
        <v>346</v>
      </c>
      <c r="O175" s="7" t="s">
        <v>342</v>
      </c>
    </row>
    <row r="176" spans="1:16" ht="30.75" customHeight="1">
      <c r="A176" s="17"/>
      <c r="B176" s="58"/>
      <c r="C176" s="58"/>
      <c r="D176" s="58"/>
      <c r="E176" s="58"/>
      <c r="F176" s="59">
        <f>SUM(F156:F175)</f>
        <v>26200</v>
      </c>
      <c r="G176" s="67"/>
      <c r="H176" s="67"/>
      <c r="I176" s="58"/>
      <c r="J176" s="68"/>
      <c r="K176" s="58"/>
      <c r="L176" s="58"/>
      <c r="M176" s="58"/>
      <c r="N176" s="58"/>
      <c r="O176" s="69"/>
    </row>
    <row r="177" spans="1:15" ht="30.75" customHeight="1">
      <c r="A177" s="79" t="s">
        <v>215</v>
      </c>
      <c r="B177" s="80"/>
      <c r="C177" s="80"/>
      <c r="D177" s="80"/>
      <c r="E177" s="80"/>
      <c r="F177" s="80"/>
      <c r="G177" s="80"/>
      <c r="H177" s="80"/>
      <c r="I177" s="80"/>
      <c r="J177" s="80"/>
      <c r="K177" s="80"/>
      <c r="L177" s="80"/>
      <c r="M177" s="80"/>
      <c r="N177" s="80"/>
      <c r="O177" s="81"/>
    </row>
    <row r="178" spans="1:15" ht="30.75" customHeight="1">
      <c r="A178" s="1" t="s">
        <v>0</v>
      </c>
      <c r="B178" s="1" t="s">
        <v>1</v>
      </c>
      <c r="C178" s="1" t="s">
        <v>2</v>
      </c>
      <c r="D178" s="1" t="s">
        <v>3</v>
      </c>
      <c r="E178" s="1" t="s">
        <v>4</v>
      </c>
      <c r="F178" s="1" t="s">
        <v>6</v>
      </c>
      <c r="G178" s="1" t="s">
        <v>7</v>
      </c>
      <c r="H178" s="1" t="s">
        <v>5</v>
      </c>
      <c r="I178" s="1" t="s">
        <v>261</v>
      </c>
      <c r="J178" s="1" t="s">
        <v>337</v>
      </c>
      <c r="K178" s="2" t="s">
        <v>338</v>
      </c>
      <c r="L178" s="2" t="s">
        <v>339</v>
      </c>
      <c r="M178" s="2" t="s">
        <v>344</v>
      </c>
      <c r="N178" s="2" t="s">
        <v>345</v>
      </c>
      <c r="O178" s="2" t="s">
        <v>348</v>
      </c>
    </row>
    <row r="179" spans="1:15" ht="30.75" customHeight="1">
      <c r="A179" s="12">
        <v>1</v>
      </c>
      <c r="B179" s="7" t="s">
        <v>55</v>
      </c>
      <c r="C179" s="7" t="s">
        <v>56</v>
      </c>
      <c r="D179" s="7" t="s">
        <v>192</v>
      </c>
      <c r="E179" s="7" t="s">
        <v>50</v>
      </c>
      <c r="F179" s="8">
        <v>780</v>
      </c>
      <c r="G179" s="11"/>
      <c r="H179" s="11"/>
      <c r="I179" s="7" t="s">
        <v>267</v>
      </c>
      <c r="J179" s="37">
        <f>[3]Plan1!H3</f>
        <v>1048026113</v>
      </c>
      <c r="K179" s="18"/>
      <c r="L179" s="18" t="s">
        <v>343</v>
      </c>
      <c r="M179" s="18" t="s">
        <v>342</v>
      </c>
      <c r="N179" s="18" t="s">
        <v>347</v>
      </c>
      <c r="O179" s="18" t="s">
        <v>342</v>
      </c>
    </row>
    <row r="180" spans="1:15" ht="30.75" customHeight="1">
      <c r="A180" s="12">
        <v>2</v>
      </c>
      <c r="B180" s="7" t="s">
        <v>150</v>
      </c>
      <c r="C180" s="7" t="s">
        <v>56</v>
      </c>
      <c r="D180" s="7" t="s">
        <v>151</v>
      </c>
      <c r="E180" s="7" t="s">
        <v>53</v>
      </c>
      <c r="F180" s="8">
        <v>850</v>
      </c>
      <c r="G180" s="11"/>
      <c r="H180" s="11"/>
      <c r="I180" s="7" t="s">
        <v>265</v>
      </c>
      <c r="J180" s="37">
        <f>[3]Plan1!H4</f>
        <v>1028564969</v>
      </c>
      <c r="K180" s="7"/>
      <c r="L180" s="7" t="s">
        <v>343</v>
      </c>
      <c r="M180" s="7" t="s">
        <v>342</v>
      </c>
      <c r="N180" s="7" t="s">
        <v>346</v>
      </c>
      <c r="O180" s="7" t="s">
        <v>342</v>
      </c>
    </row>
    <row r="181" spans="1:15" ht="30.75" customHeight="1">
      <c r="A181" s="12">
        <v>3</v>
      </c>
      <c r="B181" s="7" t="s">
        <v>150</v>
      </c>
      <c r="C181" s="7" t="s">
        <v>56</v>
      </c>
      <c r="D181" s="7" t="s">
        <v>152</v>
      </c>
      <c r="E181" s="7" t="s">
        <v>53</v>
      </c>
      <c r="F181" s="8">
        <v>850</v>
      </c>
      <c r="G181" s="11"/>
      <c r="H181" s="11"/>
      <c r="I181" s="7" t="s">
        <v>265</v>
      </c>
      <c r="J181" s="37">
        <f>[3]Plan1!H5</f>
        <v>1036908701</v>
      </c>
      <c r="K181" s="7"/>
      <c r="L181" s="7" t="s">
        <v>343</v>
      </c>
      <c r="M181" s="7" t="s">
        <v>342</v>
      </c>
      <c r="N181" s="7" t="s">
        <v>346</v>
      </c>
      <c r="O181" s="7" t="s">
        <v>342</v>
      </c>
    </row>
    <row r="182" spans="1:15" ht="30.75" customHeight="1">
      <c r="A182" s="12">
        <v>4</v>
      </c>
      <c r="B182" s="7" t="s">
        <v>150</v>
      </c>
      <c r="C182" s="7" t="s">
        <v>56</v>
      </c>
      <c r="D182" s="7" t="s">
        <v>153</v>
      </c>
      <c r="E182" s="7" t="s">
        <v>95</v>
      </c>
      <c r="F182" s="8">
        <v>850</v>
      </c>
      <c r="G182" s="11"/>
      <c r="H182" s="11"/>
      <c r="I182" s="7" t="s">
        <v>265</v>
      </c>
      <c r="J182" s="37">
        <f>[3]Plan1!H6</f>
        <v>1036909388</v>
      </c>
      <c r="K182" s="7"/>
      <c r="L182" s="7" t="s">
        <v>343</v>
      </c>
      <c r="M182" s="7" t="s">
        <v>342</v>
      </c>
      <c r="N182" s="7" t="s">
        <v>346</v>
      </c>
      <c r="O182" s="7" t="s">
        <v>342</v>
      </c>
    </row>
    <row r="183" spans="1:15" ht="30.75" customHeight="1">
      <c r="A183" s="12">
        <v>5</v>
      </c>
      <c r="B183" s="7" t="s">
        <v>150</v>
      </c>
      <c r="C183" s="7" t="s">
        <v>56</v>
      </c>
      <c r="D183" s="7" t="s">
        <v>154</v>
      </c>
      <c r="E183" s="7" t="s">
        <v>95</v>
      </c>
      <c r="F183" s="8">
        <v>850</v>
      </c>
      <c r="G183" s="11"/>
      <c r="H183" s="11"/>
      <c r="I183" s="7" t="s">
        <v>265</v>
      </c>
      <c r="J183" s="37">
        <f>[3]Plan1!H7</f>
        <v>1028564659</v>
      </c>
      <c r="K183" s="7"/>
      <c r="L183" s="7" t="s">
        <v>343</v>
      </c>
      <c r="M183" s="7" t="s">
        <v>342</v>
      </c>
      <c r="N183" s="7" t="s">
        <v>346</v>
      </c>
      <c r="O183" s="7" t="s">
        <v>342</v>
      </c>
    </row>
    <row r="184" spans="1:15" ht="30.75" customHeight="1">
      <c r="A184" s="12">
        <v>6</v>
      </c>
      <c r="B184" s="7" t="s">
        <v>55</v>
      </c>
      <c r="C184" s="7" t="s">
        <v>56</v>
      </c>
      <c r="D184" s="7" t="s">
        <v>155</v>
      </c>
      <c r="E184" s="7" t="s">
        <v>54</v>
      </c>
      <c r="F184" s="8">
        <v>780</v>
      </c>
      <c r="G184" s="11"/>
      <c r="H184" s="11"/>
      <c r="I184" s="7" t="s">
        <v>266</v>
      </c>
      <c r="J184" s="37">
        <f>[3]Plan1!H8</f>
        <v>598686347</v>
      </c>
      <c r="K184" s="7"/>
      <c r="L184" s="7" t="s">
        <v>343</v>
      </c>
      <c r="M184" s="7" t="s">
        <v>342</v>
      </c>
      <c r="N184" s="7" t="s">
        <v>346</v>
      </c>
      <c r="O184" s="7" t="s">
        <v>342</v>
      </c>
    </row>
    <row r="185" spans="1:15" ht="30.75" customHeight="1">
      <c r="A185" s="12">
        <v>7</v>
      </c>
      <c r="B185" s="7" t="s">
        <v>55</v>
      </c>
      <c r="C185" s="7" t="s">
        <v>56</v>
      </c>
      <c r="D185" s="7" t="s">
        <v>156</v>
      </c>
      <c r="E185" s="7" t="s">
        <v>54</v>
      </c>
      <c r="F185" s="8">
        <v>780</v>
      </c>
      <c r="G185" s="11"/>
      <c r="H185" s="11"/>
      <c r="I185" s="7" t="s">
        <v>266</v>
      </c>
      <c r="J185" s="37">
        <f>[3]Plan1!H9</f>
        <v>598685723</v>
      </c>
      <c r="K185" s="7"/>
      <c r="L185" s="7" t="s">
        <v>343</v>
      </c>
      <c r="M185" s="7" t="s">
        <v>342</v>
      </c>
      <c r="N185" s="7" t="s">
        <v>346</v>
      </c>
      <c r="O185" s="7" t="s">
        <v>342</v>
      </c>
    </row>
    <row r="186" spans="1:15" ht="30.75" customHeight="1">
      <c r="A186" s="12">
        <v>8</v>
      </c>
      <c r="B186" s="7" t="s">
        <v>55</v>
      </c>
      <c r="C186" s="7" t="s">
        <v>56</v>
      </c>
      <c r="D186" s="7" t="s">
        <v>157</v>
      </c>
      <c r="E186" s="7" t="s">
        <v>54</v>
      </c>
      <c r="F186" s="8">
        <v>780</v>
      </c>
      <c r="G186" s="11"/>
      <c r="H186" s="11"/>
      <c r="I186" s="7" t="s">
        <v>266</v>
      </c>
      <c r="J186" s="37">
        <f>[3]Plan1!H10</f>
        <v>598686967</v>
      </c>
      <c r="K186" s="7"/>
      <c r="L186" s="7" t="s">
        <v>343</v>
      </c>
      <c r="M186" s="7" t="s">
        <v>342</v>
      </c>
      <c r="N186" s="7" t="s">
        <v>346</v>
      </c>
      <c r="O186" s="7" t="s">
        <v>342</v>
      </c>
    </row>
    <row r="187" spans="1:15" ht="30.75" customHeight="1">
      <c r="A187" s="12">
        <v>9</v>
      </c>
      <c r="B187" s="7" t="s">
        <v>55</v>
      </c>
      <c r="C187" s="7" t="s">
        <v>56</v>
      </c>
      <c r="D187" s="7" t="s">
        <v>158</v>
      </c>
      <c r="E187" s="7" t="s">
        <v>54</v>
      </c>
      <c r="F187" s="8">
        <v>780</v>
      </c>
      <c r="G187" s="11"/>
      <c r="H187" s="11"/>
      <c r="I187" s="7" t="s">
        <v>266</v>
      </c>
      <c r="J187" s="37">
        <f>[3]Plan1!H11</f>
        <v>598685138</v>
      </c>
      <c r="K187" s="7"/>
      <c r="L187" s="7" t="s">
        <v>343</v>
      </c>
      <c r="M187" s="7" t="s">
        <v>342</v>
      </c>
      <c r="N187" s="7" t="s">
        <v>346</v>
      </c>
      <c r="O187" s="7" t="s">
        <v>342</v>
      </c>
    </row>
    <row r="188" spans="1:15" ht="30.75" customHeight="1">
      <c r="A188" s="12">
        <v>10</v>
      </c>
      <c r="B188" s="7" t="s">
        <v>55</v>
      </c>
      <c r="C188" s="7" t="s">
        <v>56</v>
      </c>
      <c r="D188" s="7" t="s">
        <v>159</v>
      </c>
      <c r="E188" s="7" t="s">
        <v>54</v>
      </c>
      <c r="F188" s="8">
        <v>780</v>
      </c>
      <c r="G188" s="11"/>
      <c r="H188" s="11"/>
      <c r="I188" s="7" t="s">
        <v>266</v>
      </c>
      <c r="J188" s="37">
        <f>[3]Plan1!H12</f>
        <v>598687866</v>
      </c>
      <c r="K188" s="7"/>
      <c r="L188" s="7" t="s">
        <v>343</v>
      </c>
      <c r="M188" s="7" t="s">
        <v>342</v>
      </c>
      <c r="N188" s="7" t="s">
        <v>346</v>
      </c>
      <c r="O188" s="7" t="s">
        <v>342</v>
      </c>
    </row>
    <row r="189" spans="1:15" ht="30.75" customHeight="1">
      <c r="A189" s="12">
        <v>11</v>
      </c>
      <c r="B189" s="7" t="s">
        <v>55</v>
      </c>
      <c r="C189" s="7" t="s">
        <v>56</v>
      </c>
      <c r="D189" s="7" t="s">
        <v>316</v>
      </c>
      <c r="E189" s="7" t="s">
        <v>54</v>
      </c>
      <c r="F189" s="8">
        <v>780</v>
      </c>
      <c r="G189" s="11"/>
      <c r="H189" s="11"/>
      <c r="I189" s="7" t="s">
        <v>268</v>
      </c>
      <c r="J189" s="37">
        <f>[3]Plan1!H13</f>
        <v>491191650</v>
      </c>
      <c r="K189" s="7"/>
      <c r="L189" s="7" t="s">
        <v>343</v>
      </c>
      <c r="M189" s="7" t="s">
        <v>342</v>
      </c>
      <c r="N189" s="7" t="s">
        <v>346</v>
      </c>
      <c r="O189" s="7" t="s">
        <v>342</v>
      </c>
    </row>
    <row r="190" spans="1:15" ht="30.75" customHeight="1">
      <c r="A190" s="12">
        <v>12</v>
      </c>
      <c r="B190" s="7" t="s">
        <v>55</v>
      </c>
      <c r="C190" s="7" t="s">
        <v>56</v>
      </c>
      <c r="D190" s="7" t="s">
        <v>317</v>
      </c>
      <c r="E190" s="7" t="s">
        <v>54</v>
      </c>
      <c r="F190" s="8">
        <v>780</v>
      </c>
      <c r="G190" s="11"/>
      <c r="H190" s="11"/>
      <c r="I190" s="7" t="s">
        <v>268</v>
      </c>
      <c r="J190" s="37">
        <f>[3]Plan1!H14</f>
        <v>503842001</v>
      </c>
      <c r="K190" s="7"/>
      <c r="L190" s="7" t="s">
        <v>343</v>
      </c>
      <c r="M190" s="7" t="s">
        <v>342</v>
      </c>
      <c r="N190" s="7" t="s">
        <v>346</v>
      </c>
      <c r="O190" s="7" t="s">
        <v>342</v>
      </c>
    </row>
    <row r="191" spans="1:15" ht="30.75" customHeight="1">
      <c r="A191" s="12">
        <v>13</v>
      </c>
      <c r="B191" s="7" t="s">
        <v>55</v>
      </c>
      <c r="C191" s="7" t="s">
        <v>56</v>
      </c>
      <c r="D191" s="7" t="s">
        <v>193</v>
      </c>
      <c r="E191" s="7" t="s">
        <v>54</v>
      </c>
      <c r="F191" s="8">
        <v>780</v>
      </c>
      <c r="G191" s="11"/>
      <c r="H191" s="11"/>
      <c r="I191" s="7" t="s">
        <v>267</v>
      </c>
      <c r="J191" s="37">
        <f>[3]Plan1!H15</f>
        <v>1048025559</v>
      </c>
      <c r="K191" s="18"/>
      <c r="L191" s="18" t="s">
        <v>343</v>
      </c>
      <c r="M191" s="18" t="s">
        <v>342</v>
      </c>
      <c r="N191" s="18" t="s">
        <v>346</v>
      </c>
      <c r="O191" s="18" t="s">
        <v>342</v>
      </c>
    </row>
    <row r="192" spans="1:15" ht="30.75" customHeight="1">
      <c r="A192" s="12">
        <v>14</v>
      </c>
      <c r="B192" s="7" t="s">
        <v>150</v>
      </c>
      <c r="C192" s="7" t="s">
        <v>56</v>
      </c>
      <c r="D192" s="7" t="s">
        <v>160</v>
      </c>
      <c r="E192" s="7" t="s">
        <v>100</v>
      </c>
      <c r="F192" s="8">
        <v>850</v>
      </c>
      <c r="G192" s="11"/>
      <c r="H192" s="11"/>
      <c r="I192" s="7" t="s">
        <v>265</v>
      </c>
      <c r="J192" s="37">
        <f>[3]Plan1!H16</f>
        <v>1028563474</v>
      </c>
      <c r="K192" s="7"/>
      <c r="L192" s="7" t="s">
        <v>343</v>
      </c>
      <c r="M192" s="7" t="s">
        <v>342</v>
      </c>
      <c r="N192" s="7" t="s">
        <v>346</v>
      </c>
      <c r="O192" s="7" t="s">
        <v>342</v>
      </c>
    </row>
    <row r="193" spans="1:15" ht="30.75" customHeight="1">
      <c r="A193" s="12">
        <v>15</v>
      </c>
      <c r="B193" s="7" t="s">
        <v>150</v>
      </c>
      <c r="C193" s="7" t="s">
        <v>56</v>
      </c>
      <c r="D193" s="7" t="s">
        <v>161</v>
      </c>
      <c r="E193" s="7" t="s">
        <v>100</v>
      </c>
      <c r="F193" s="8">
        <v>850</v>
      </c>
      <c r="G193" s="11"/>
      <c r="H193" s="11"/>
      <c r="I193" s="7" t="s">
        <v>265</v>
      </c>
      <c r="J193" s="37">
        <f>[3]Plan1!H17</f>
        <v>1028563679</v>
      </c>
      <c r="K193" s="7"/>
      <c r="L193" s="7" t="s">
        <v>343</v>
      </c>
      <c r="M193" s="7" t="s">
        <v>342</v>
      </c>
      <c r="N193" s="7" t="s">
        <v>346</v>
      </c>
      <c r="O193" s="7" t="s">
        <v>342</v>
      </c>
    </row>
    <row r="194" spans="1:15" ht="30.75" customHeight="1">
      <c r="A194" s="12">
        <v>16</v>
      </c>
      <c r="B194" s="7" t="s">
        <v>150</v>
      </c>
      <c r="C194" s="7" t="s">
        <v>56</v>
      </c>
      <c r="D194" s="7" t="s">
        <v>162</v>
      </c>
      <c r="E194" s="7" t="s">
        <v>100</v>
      </c>
      <c r="F194" s="8">
        <v>850</v>
      </c>
      <c r="G194" s="11"/>
      <c r="H194" s="11"/>
      <c r="I194" s="7" t="s">
        <v>265</v>
      </c>
      <c r="J194" s="37">
        <f>[3]Plan1!H18</f>
        <v>1036910200</v>
      </c>
      <c r="K194" s="7"/>
      <c r="L194" s="7" t="s">
        <v>343</v>
      </c>
      <c r="M194" s="7" t="s">
        <v>342</v>
      </c>
      <c r="N194" s="7" t="s">
        <v>346</v>
      </c>
      <c r="O194" s="7" t="s">
        <v>342</v>
      </c>
    </row>
    <row r="195" spans="1:15" ht="30.75" customHeight="1">
      <c r="A195" s="12">
        <v>17</v>
      </c>
      <c r="B195" s="7" t="s">
        <v>150</v>
      </c>
      <c r="C195" s="7" t="s">
        <v>56</v>
      </c>
      <c r="D195" s="7" t="s">
        <v>163</v>
      </c>
      <c r="E195" s="7" t="s">
        <v>100</v>
      </c>
      <c r="F195" s="8">
        <v>850</v>
      </c>
      <c r="G195" s="11"/>
      <c r="H195" s="11"/>
      <c r="I195" s="7" t="s">
        <v>265</v>
      </c>
      <c r="J195" s="37">
        <f>[3]Plan1!H19</f>
        <v>1036910480</v>
      </c>
      <c r="K195" s="7"/>
      <c r="L195" s="7" t="s">
        <v>343</v>
      </c>
      <c r="M195" s="7" t="s">
        <v>342</v>
      </c>
      <c r="N195" s="7" t="s">
        <v>346</v>
      </c>
      <c r="O195" s="7" t="s">
        <v>342</v>
      </c>
    </row>
    <row r="196" spans="1:15" ht="30.75" customHeight="1">
      <c r="A196" s="12">
        <v>18</v>
      </c>
      <c r="B196" s="7" t="s">
        <v>150</v>
      </c>
      <c r="C196" s="7" t="s">
        <v>56</v>
      </c>
      <c r="D196" s="7" t="s">
        <v>164</v>
      </c>
      <c r="E196" s="7" t="s">
        <v>100</v>
      </c>
      <c r="F196" s="8">
        <v>850</v>
      </c>
      <c r="G196" s="11"/>
      <c r="H196" s="11"/>
      <c r="I196" s="7" t="s">
        <v>265</v>
      </c>
      <c r="J196" s="37">
        <f>[3]Plan1!H20</f>
        <v>1036910854</v>
      </c>
      <c r="K196" s="7"/>
      <c r="L196" s="7" t="s">
        <v>343</v>
      </c>
      <c r="M196" s="7" t="s">
        <v>342</v>
      </c>
      <c r="N196" s="7" t="s">
        <v>346</v>
      </c>
      <c r="O196" s="7" t="s">
        <v>342</v>
      </c>
    </row>
    <row r="197" spans="1:15" ht="30.75" customHeight="1">
      <c r="A197" s="12">
        <v>19</v>
      </c>
      <c r="B197" s="7" t="s">
        <v>55</v>
      </c>
      <c r="C197" s="7" t="s">
        <v>56</v>
      </c>
      <c r="D197" s="7" t="s">
        <v>165</v>
      </c>
      <c r="E197" s="7" t="s">
        <v>32</v>
      </c>
      <c r="F197" s="8">
        <v>780</v>
      </c>
      <c r="G197" s="11"/>
      <c r="H197" s="11"/>
      <c r="I197" s="7" t="s">
        <v>265</v>
      </c>
      <c r="J197" s="37">
        <f>[3]Plan1!H21</f>
        <v>1028563180</v>
      </c>
      <c r="K197" s="7"/>
      <c r="L197" s="7" t="s">
        <v>343</v>
      </c>
      <c r="M197" s="7" t="s">
        <v>342</v>
      </c>
      <c r="N197" s="7" t="s">
        <v>346</v>
      </c>
      <c r="O197" s="7" t="s">
        <v>342</v>
      </c>
    </row>
    <row r="198" spans="1:15" ht="30.75" customHeight="1">
      <c r="A198" s="12">
        <v>20</v>
      </c>
      <c r="B198" s="7" t="s">
        <v>55</v>
      </c>
      <c r="C198" s="7" t="s">
        <v>56</v>
      </c>
      <c r="D198" s="7" t="s">
        <v>166</v>
      </c>
      <c r="E198" s="7" t="s">
        <v>32</v>
      </c>
      <c r="F198" s="8">
        <v>780</v>
      </c>
      <c r="G198" s="11"/>
      <c r="H198" s="11"/>
      <c r="I198" s="7" t="s">
        <v>265</v>
      </c>
      <c r="J198" s="37">
        <f>[3]Plan1!H22</f>
        <v>1028563059</v>
      </c>
      <c r="K198" s="7"/>
      <c r="L198" s="7" t="s">
        <v>343</v>
      </c>
      <c r="M198" s="7" t="s">
        <v>342</v>
      </c>
      <c r="N198" s="7" t="s">
        <v>346</v>
      </c>
      <c r="O198" s="7" t="s">
        <v>342</v>
      </c>
    </row>
    <row r="199" spans="1:15" ht="30.75" customHeight="1">
      <c r="A199" s="12">
        <v>21</v>
      </c>
      <c r="B199" s="7" t="s">
        <v>55</v>
      </c>
      <c r="C199" s="7" t="s">
        <v>56</v>
      </c>
      <c r="D199" s="7" t="s">
        <v>167</v>
      </c>
      <c r="E199" s="7" t="s">
        <v>32</v>
      </c>
      <c r="F199" s="8">
        <v>780</v>
      </c>
      <c r="G199" s="11"/>
      <c r="H199" s="11"/>
      <c r="I199" s="7" t="s">
        <v>263</v>
      </c>
      <c r="J199" s="37">
        <f>[3]Plan1!H23</f>
        <v>995065446</v>
      </c>
      <c r="K199" s="7"/>
      <c r="L199" s="7" t="s">
        <v>343</v>
      </c>
      <c r="M199" s="7" t="s">
        <v>342</v>
      </c>
      <c r="N199" s="7" t="s">
        <v>346</v>
      </c>
      <c r="O199" s="7" t="s">
        <v>342</v>
      </c>
    </row>
    <row r="200" spans="1:15" ht="30.75" customHeight="1">
      <c r="A200" s="12">
        <v>22</v>
      </c>
      <c r="B200" s="7" t="s">
        <v>55</v>
      </c>
      <c r="C200" s="7" t="s">
        <v>56</v>
      </c>
      <c r="D200" s="7" t="s">
        <v>168</v>
      </c>
      <c r="E200" s="7" t="s">
        <v>32</v>
      </c>
      <c r="F200" s="8">
        <v>780</v>
      </c>
      <c r="G200" s="11"/>
      <c r="H200" s="11"/>
      <c r="I200" s="7" t="s">
        <v>263</v>
      </c>
      <c r="J200" s="37">
        <f>[3]Plan1!H24</f>
        <v>995094594</v>
      </c>
      <c r="K200" s="7"/>
      <c r="L200" s="7" t="s">
        <v>343</v>
      </c>
      <c r="M200" s="7" t="s">
        <v>342</v>
      </c>
      <c r="N200" s="7" t="s">
        <v>346</v>
      </c>
      <c r="O200" s="7" t="s">
        <v>342</v>
      </c>
    </row>
    <row r="201" spans="1:15" ht="30.75" customHeight="1">
      <c r="A201" s="12">
        <v>23</v>
      </c>
      <c r="B201" s="7" t="s">
        <v>55</v>
      </c>
      <c r="C201" s="7" t="s">
        <v>56</v>
      </c>
      <c r="D201" s="7" t="s">
        <v>169</v>
      </c>
      <c r="E201" s="7" t="s">
        <v>32</v>
      </c>
      <c r="F201" s="8">
        <v>780</v>
      </c>
      <c r="G201" s="11"/>
      <c r="H201" s="11"/>
      <c r="I201" s="7" t="s">
        <v>263</v>
      </c>
      <c r="J201" s="37">
        <f>[3]Plan1!H25</f>
        <v>994094446</v>
      </c>
      <c r="K201" s="7"/>
      <c r="L201" s="7" t="s">
        <v>343</v>
      </c>
      <c r="M201" s="7" t="s">
        <v>342</v>
      </c>
      <c r="N201" s="7" t="s">
        <v>346</v>
      </c>
      <c r="O201" s="7" t="s">
        <v>342</v>
      </c>
    </row>
    <row r="202" spans="1:15" ht="30.75" customHeight="1">
      <c r="A202" s="12">
        <v>24</v>
      </c>
      <c r="B202" s="7" t="s">
        <v>55</v>
      </c>
      <c r="C202" s="7" t="s">
        <v>56</v>
      </c>
      <c r="D202" s="7" t="s">
        <v>170</v>
      </c>
      <c r="E202" s="7" t="s">
        <v>32</v>
      </c>
      <c r="F202" s="8">
        <v>780</v>
      </c>
      <c r="G202" s="11"/>
      <c r="H202" s="11"/>
      <c r="I202" s="7" t="s">
        <v>263</v>
      </c>
      <c r="J202" s="37">
        <f>[3]Plan1!H26</f>
        <v>995094969</v>
      </c>
      <c r="K202" s="7"/>
      <c r="L202" s="7" t="s">
        <v>343</v>
      </c>
      <c r="M202" s="7" t="s">
        <v>342</v>
      </c>
      <c r="N202" s="7" t="s">
        <v>346</v>
      </c>
      <c r="O202" s="7" t="s">
        <v>342</v>
      </c>
    </row>
    <row r="203" spans="1:15" ht="30.75" customHeight="1">
      <c r="A203" s="12">
        <v>25</v>
      </c>
      <c r="B203" s="14" t="s">
        <v>55</v>
      </c>
      <c r="C203" s="14" t="s">
        <v>56</v>
      </c>
      <c r="D203" s="14" t="s">
        <v>228</v>
      </c>
      <c r="E203" s="14" t="s">
        <v>32</v>
      </c>
      <c r="F203" s="15">
        <v>780</v>
      </c>
      <c r="G203" s="24"/>
      <c r="H203" s="24"/>
      <c r="I203" s="14" t="s">
        <v>267</v>
      </c>
      <c r="J203" s="38">
        <f>[3]Plan1!H27</f>
        <v>1052652805</v>
      </c>
      <c r="K203" s="25"/>
      <c r="L203" s="25" t="s">
        <v>343</v>
      </c>
      <c r="M203" s="25" t="s">
        <v>342</v>
      </c>
      <c r="N203" s="25" t="s">
        <v>346</v>
      </c>
      <c r="O203" s="25" t="s">
        <v>342</v>
      </c>
    </row>
    <row r="204" spans="1:15" ht="30.75" customHeight="1">
      <c r="A204" s="12">
        <v>26</v>
      </c>
      <c r="B204" s="14" t="s">
        <v>55</v>
      </c>
      <c r="C204" s="14" t="s">
        <v>56</v>
      </c>
      <c r="D204" s="14" t="s">
        <v>229</v>
      </c>
      <c r="E204" s="14" t="s">
        <v>32</v>
      </c>
      <c r="F204" s="15">
        <v>780</v>
      </c>
      <c r="G204" s="24"/>
      <c r="H204" s="24"/>
      <c r="I204" s="14" t="s">
        <v>267</v>
      </c>
      <c r="J204" s="38">
        <f>[3]Plan1!H28</f>
        <v>1052651493</v>
      </c>
      <c r="K204" s="25"/>
      <c r="L204" s="25" t="s">
        <v>343</v>
      </c>
      <c r="M204" s="25" t="s">
        <v>342</v>
      </c>
      <c r="N204" s="25" t="s">
        <v>346</v>
      </c>
      <c r="O204" s="25" t="s">
        <v>342</v>
      </c>
    </row>
    <row r="205" spans="1:15" ht="30.75" customHeight="1">
      <c r="A205" s="12">
        <v>27</v>
      </c>
      <c r="B205" s="7" t="s">
        <v>55</v>
      </c>
      <c r="C205" s="7" t="s">
        <v>56</v>
      </c>
      <c r="D205" s="7" t="s">
        <v>326</v>
      </c>
      <c r="E205" s="7" t="s">
        <v>32</v>
      </c>
      <c r="F205" s="8">
        <v>780</v>
      </c>
      <c r="G205" s="11"/>
      <c r="H205" s="11"/>
      <c r="I205" s="7" t="s">
        <v>267</v>
      </c>
      <c r="J205" s="37">
        <f>[3]Plan1!H29</f>
        <v>1041920170</v>
      </c>
      <c r="K205" s="7"/>
      <c r="L205" s="7" t="s">
        <v>343</v>
      </c>
      <c r="M205" s="7" t="s">
        <v>342</v>
      </c>
      <c r="N205" s="7" t="s">
        <v>346</v>
      </c>
      <c r="O205" s="7" t="s">
        <v>342</v>
      </c>
    </row>
    <row r="206" spans="1:15" ht="30.75" customHeight="1">
      <c r="A206" s="12">
        <v>28</v>
      </c>
      <c r="B206" s="14" t="s">
        <v>55</v>
      </c>
      <c r="C206" s="14" t="s">
        <v>56</v>
      </c>
      <c r="D206" s="14" t="s">
        <v>230</v>
      </c>
      <c r="E206" s="14" t="s">
        <v>32</v>
      </c>
      <c r="F206" s="15">
        <v>780</v>
      </c>
      <c r="G206" s="24"/>
      <c r="H206" s="24"/>
      <c r="I206" s="14" t="s">
        <v>267</v>
      </c>
      <c r="J206" s="38">
        <f>[3]Plan1!H30</f>
        <v>1052651833</v>
      </c>
      <c r="K206" s="25"/>
      <c r="L206" s="25" t="s">
        <v>343</v>
      </c>
      <c r="M206" s="25" t="s">
        <v>342</v>
      </c>
      <c r="N206" s="25" t="s">
        <v>346</v>
      </c>
      <c r="O206" s="25" t="s">
        <v>342</v>
      </c>
    </row>
    <row r="207" spans="1:15" ht="30.75" customHeight="1">
      <c r="A207" s="12">
        <v>29</v>
      </c>
      <c r="B207" s="7" t="s">
        <v>55</v>
      </c>
      <c r="C207" s="7" t="s">
        <v>56</v>
      </c>
      <c r="D207" s="7" t="s">
        <v>171</v>
      </c>
      <c r="E207" s="7" t="s">
        <v>105</v>
      </c>
      <c r="F207" s="8">
        <v>780</v>
      </c>
      <c r="G207" s="11"/>
      <c r="H207" s="11"/>
      <c r="I207" s="7" t="s">
        <v>265</v>
      </c>
      <c r="J207" s="37">
        <f>[3]Plan1!H31</f>
        <v>1036909082</v>
      </c>
      <c r="K207" s="7"/>
      <c r="L207" s="7" t="s">
        <v>343</v>
      </c>
      <c r="M207" s="7" t="s">
        <v>342</v>
      </c>
      <c r="N207" s="7" t="s">
        <v>346</v>
      </c>
      <c r="O207" s="7" t="s">
        <v>342</v>
      </c>
    </row>
    <row r="208" spans="1:15" ht="30.75" customHeight="1">
      <c r="A208" s="12">
        <v>30</v>
      </c>
      <c r="B208" s="7" t="s">
        <v>55</v>
      </c>
      <c r="C208" s="7" t="s">
        <v>56</v>
      </c>
      <c r="D208" s="7" t="s">
        <v>172</v>
      </c>
      <c r="E208" s="7" t="s">
        <v>105</v>
      </c>
      <c r="F208" s="8">
        <v>780</v>
      </c>
      <c r="G208" s="11"/>
      <c r="H208" s="11"/>
      <c r="I208" s="7" t="s">
        <v>265</v>
      </c>
      <c r="J208" s="37">
        <f>[3]Plan1!H32</f>
        <v>1036909481</v>
      </c>
      <c r="K208" s="7"/>
      <c r="L208" s="7" t="s">
        <v>343</v>
      </c>
      <c r="M208" s="7" t="s">
        <v>342</v>
      </c>
      <c r="N208" s="7" t="s">
        <v>346</v>
      </c>
      <c r="O208" s="7" t="s">
        <v>342</v>
      </c>
    </row>
    <row r="209" spans="1:15" ht="30.75" customHeight="1">
      <c r="A209" s="12">
        <v>31</v>
      </c>
      <c r="B209" s="7" t="s">
        <v>55</v>
      </c>
      <c r="C209" s="7" t="s">
        <v>56</v>
      </c>
      <c r="D209" s="7" t="s">
        <v>173</v>
      </c>
      <c r="E209" s="7" t="s">
        <v>105</v>
      </c>
      <c r="F209" s="8">
        <v>780</v>
      </c>
      <c r="G209" s="11"/>
      <c r="H209" s="11"/>
      <c r="I209" s="7" t="s">
        <v>265</v>
      </c>
      <c r="J209" s="37">
        <f>[3]Plan1!H33</f>
        <v>1036909929</v>
      </c>
      <c r="K209" s="7"/>
      <c r="L209" s="7" t="s">
        <v>343</v>
      </c>
      <c r="M209" s="7" t="s">
        <v>342</v>
      </c>
      <c r="N209" s="7" t="s">
        <v>346</v>
      </c>
      <c r="O209" s="7" t="s">
        <v>342</v>
      </c>
    </row>
    <row r="210" spans="1:15" ht="30.75" customHeight="1">
      <c r="A210" s="12">
        <v>32</v>
      </c>
      <c r="B210" s="7" t="s">
        <v>55</v>
      </c>
      <c r="C210" s="7" t="s">
        <v>56</v>
      </c>
      <c r="D210" s="7" t="s">
        <v>174</v>
      </c>
      <c r="E210" s="7" t="s">
        <v>105</v>
      </c>
      <c r="F210" s="8">
        <v>780</v>
      </c>
      <c r="G210" s="11"/>
      <c r="H210" s="11"/>
      <c r="I210" s="7" t="s">
        <v>265</v>
      </c>
      <c r="J210" s="37">
        <f>[3]Plan1!H34</f>
        <v>1028565418</v>
      </c>
      <c r="K210" s="7"/>
      <c r="L210" s="7" t="s">
        <v>343</v>
      </c>
      <c r="M210" s="7" t="s">
        <v>342</v>
      </c>
      <c r="N210" s="7" t="s">
        <v>346</v>
      </c>
      <c r="O210" s="7" t="s">
        <v>342</v>
      </c>
    </row>
    <row r="211" spans="1:15" ht="30.75" customHeight="1">
      <c r="A211" s="12">
        <v>33</v>
      </c>
      <c r="B211" s="7" t="s">
        <v>55</v>
      </c>
      <c r="C211" s="7" t="s">
        <v>56</v>
      </c>
      <c r="D211" s="7" t="s">
        <v>175</v>
      </c>
      <c r="E211" s="7" t="s">
        <v>105</v>
      </c>
      <c r="F211" s="8">
        <v>780</v>
      </c>
      <c r="G211" s="11"/>
      <c r="H211" s="11"/>
      <c r="I211" s="7" t="s">
        <v>265</v>
      </c>
      <c r="J211" s="37">
        <f>[3]Plan1!H35</f>
        <v>1028565167</v>
      </c>
      <c r="K211" s="7"/>
      <c r="L211" s="7" t="s">
        <v>343</v>
      </c>
      <c r="M211" s="7" t="s">
        <v>342</v>
      </c>
      <c r="N211" s="7" t="s">
        <v>346</v>
      </c>
      <c r="O211" s="7" t="s">
        <v>342</v>
      </c>
    </row>
    <row r="212" spans="1:15" ht="30.75" customHeight="1">
      <c r="A212" s="12">
        <v>34</v>
      </c>
      <c r="B212" s="7" t="s">
        <v>55</v>
      </c>
      <c r="C212" s="7" t="s">
        <v>56</v>
      </c>
      <c r="D212" s="7" t="s">
        <v>176</v>
      </c>
      <c r="E212" s="7" t="s">
        <v>105</v>
      </c>
      <c r="F212" s="8">
        <v>780</v>
      </c>
      <c r="G212" s="11"/>
      <c r="H212" s="11"/>
      <c r="I212" s="7" t="s">
        <v>263</v>
      </c>
      <c r="J212" s="37">
        <f>[3]Plan1!H36</f>
        <v>1007913166</v>
      </c>
      <c r="K212" s="7"/>
      <c r="L212" s="7" t="s">
        <v>343</v>
      </c>
      <c r="M212" s="7" t="s">
        <v>342</v>
      </c>
      <c r="N212" s="7" t="s">
        <v>346</v>
      </c>
      <c r="O212" s="7" t="s">
        <v>342</v>
      </c>
    </row>
    <row r="213" spans="1:15" ht="30.75" customHeight="1">
      <c r="A213" s="12">
        <v>35</v>
      </c>
      <c r="B213" s="7" t="s">
        <v>55</v>
      </c>
      <c r="C213" s="7" t="s">
        <v>56</v>
      </c>
      <c r="D213" s="7" t="s">
        <v>177</v>
      </c>
      <c r="E213" s="7" t="s">
        <v>105</v>
      </c>
      <c r="F213" s="8">
        <v>780</v>
      </c>
      <c r="G213" s="11"/>
      <c r="H213" s="11"/>
      <c r="I213" s="7" t="s">
        <v>263</v>
      </c>
      <c r="J213" s="37">
        <f>[3]Plan1!H37</f>
        <v>1007907115</v>
      </c>
      <c r="K213" s="7"/>
      <c r="L213" s="7" t="s">
        <v>343</v>
      </c>
      <c r="M213" s="7" t="s">
        <v>342</v>
      </c>
      <c r="N213" s="7" t="s">
        <v>346</v>
      </c>
      <c r="O213" s="7" t="s">
        <v>342</v>
      </c>
    </row>
    <row r="214" spans="1:15" ht="30.75" customHeight="1">
      <c r="A214" s="12">
        <v>36</v>
      </c>
      <c r="B214" s="7" t="s">
        <v>55</v>
      </c>
      <c r="C214" s="7" t="s">
        <v>56</v>
      </c>
      <c r="D214" s="7" t="s">
        <v>178</v>
      </c>
      <c r="E214" s="7" t="s">
        <v>105</v>
      </c>
      <c r="F214" s="8">
        <v>780</v>
      </c>
      <c r="G214" s="11"/>
      <c r="H214" s="11"/>
      <c r="I214" s="7" t="s">
        <v>263</v>
      </c>
      <c r="J214" s="37">
        <f>[3]Plan1!H38</f>
        <v>1007912674</v>
      </c>
      <c r="K214" s="7"/>
      <c r="L214" s="7" t="s">
        <v>343</v>
      </c>
      <c r="M214" s="7" t="s">
        <v>342</v>
      </c>
      <c r="N214" s="7" t="s">
        <v>346</v>
      </c>
      <c r="O214" s="7" t="s">
        <v>342</v>
      </c>
    </row>
    <row r="215" spans="1:15" ht="30.75" customHeight="1">
      <c r="A215" s="12">
        <v>37</v>
      </c>
      <c r="B215" s="7" t="s">
        <v>55</v>
      </c>
      <c r="C215" s="7" t="s">
        <v>56</v>
      </c>
      <c r="D215" s="7" t="s">
        <v>179</v>
      </c>
      <c r="E215" s="7" t="s">
        <v>105</v>
      </c>
      <c r="F215" s="8">
        <v>780</v>
      </c>
      <c r="G215" s="11"/>
      <c r="H215" s="11"/>
      <c r="I215" s="7" t="s">
        <v>263</v>
      </c>
      <c r="J215" s="37">
        <f>[3]Plan1!H39</f>
        <v>1007906330</v>
      </c>
      <c r="K215" s="7"/>
      <c r="L215" s="7" t="s">
        <v>343</v>
      </c>
      <c r="M215" s="7" t="s">
        <v>342</v>
      </c>
      <c r="N215" s="7" t="s">
        <v>346</v>
      </c>
      <c r="O215" s="7" t="s">
        <v>342</v>
      </c>
    </row>
    <row r="216" spans="1:15" ht="30.75" customHeight="1">
      <c r="A216" s="12">
        <v>38</v>
      </c>
      <c r="B216" s="7" t="s">
        <v>55</v>
      </c>
      <c r="C216" s="7" t="s">
        <v>56</v>
      </c>
      <c r="D216" s="7" t="s">
        <v>180</v>
      </c>
      <c r="E216" s="7" t="s">
        <v>105</v>
      </c>
      <c r="F216" s="8">
        <v>780</v>
      </c>
      <c r="G216" s="11"/>
      <c r="H216" s="11"/>
      <c r="I216" s="7" t="s">
        <v>263</v>
      </c>
      <c r="J216" s="37">
        <f>[3]Plan1!H40</f>
        <v>1007913581</v>
      </c>
      <c r="K216" s="7"/>
      <c r="L216" s="7" t="s">
        <v>343</v>
      </c>
      <c r="M216" s="7" t="s">
        <v>342</v>
      </c>
      <c r="N216" s="7" t="s">
        <v>346</v>
      </c>
      <c r="O216" s="7" t="s">
        <v>342</v>
      </c>
    </row>
    <row r="217" spans="1:15" ht="30.75" customHeight="1">
      <c r="A217" s="12">
        <v>39</v>
      </c>
      <c r="B217" s="7" t="s">
        <v>55</v>
      </c>
      <c r="C217" s="7" t="s">
        <v>56</v>
      </c>
      <c r="D217" s="7" t="s">
        <v>335</v>
      </c>
      <c r="E217" s="7" t="s">
        <v>105</v>
      </c>
      <c r="F217" s="8">
        <v>780</v>
      </c>
      <c r="G217" s="11"/>
      <c r="H217" s="11"/>
      <c r="I217" s="7" t="s">
        <v>333</v>
      </c>
      <c r="J217" s="37">
        <f>[3]Plan1!H41</f>
        <v>1084590660</v>
      </c>
      <c r="K217" s="7"/>
      <c r="L217" s="7" t="s">
        <v>343</v>
      </c>
      <c r="M217" s="7" t="s">
        <v>342</v>
      </c>
      <c r="N217" s="7" t="s">
        <v>346</v>
      </c>
      <c r="O217" s="7" t="s">
        <v>342</v>
      </c>
    </row>
    <row r="218" spans="1:15" ht="30.75" customHeight="1">
      <c r="A218" s="12">
        <v>40</v>
      </c>
      <c r="B218" s="7" t="s">
        <v>55</v>
      </c>
      <c r="C218" s="7" t="s">
        <v>56</v>
      </c>
      <c r="D218" s="7" t="s">
        <v>336</v>
      </c>
      <c r="E218" s="7" t="s">
        <v>105</v>
      </c>
      <c r="F218" s="8">
        <v>780</v>
      </c>
      <c r="G218" s="11"/>
      <c r="H218" s="11"/>
      <c r="I218" s="7" t="s">
        <v>333</v>
      </c>
      <c r="J218" s="37">
        <f>[3]Plan1!H42</f>
        <v>1084590937</v>
      </c>
      <c r="K218" s="7"/>
      <c r="L218" s="7" t="s">
        <v>343</v>
      </c>
      <c r="M218" s="7" t="s">
        <v>342</v>
      </c>
      <c r="N218" s="7" t="s">
        <v>346</v>
      </c>
      <c r="O218" s="7" t="s">
        <v>342</v>
      </c>
    </row>
    <row r="219" spans="1:15" ht="30.75" customHeight="1">
      <c r="A219" s="12">
        <v>41</v>
      </c>
      <c r="B219" s="7" t="s">
        <v>55</v>
      </c>
      <c r="C219" s="7" t="s">
        <v>56</v>
      </c>
      <c r="D219" s="7" t="s">
        <v>334</v>
      </c>
      <c r="E219" s="7" t="s">
        <v>105</v>
      </c>
      <c r="F219" s="8">
        <v>780</v>
      </c>
      <c r="G219" s="11"/>
      <c r="H219" s="11"/>
      <c r="I219" s="7" t="s">
        <v>333</v>
      </c>
      <c r="J219" s="37">
        <f>[3]Plan1!H43</f>
        <v>1084590155</v>
      </c>
      <c r="K219" s="7"/>
      <c r="L219" s="7" t="s">
        <v>343</v>
      </c>
      <c r="M219" s="7" t="s">
        <v>342</v>
      </c>
      <c r="N219" s="7" t="s">
        <v>346</v>
      </c>
      <c r="O219" s="7" t="s">
        <v>342</v>
      </c>
    </row>
    <row r="220" spans="1:15" ht="30.75" customHeight="1">
      <c r="A220" s="12">
        <v>42</v>
      </c>
      <c r="B220" s="7" t="s">
        <v>55</v>
      </c>
      <c r="C220" s="7" t="s">
        <v>56</v>
      </c>
      <c r="D220" s="7" t="s">
        <v>253</v>
      </c>
      <c r="E220" s="7" t="s">
        <v>105</v>
      </c>
      <c r="F220" s="8">
        <v>780</v>
      </c>
      <c r="G220" s="11"/>
      <c r="H220" s="11"/>
      <c r="I220" s="7" t="s">
        <v>265</v>
      </c>
      <c r="J220" s="37">
        <f>[3]Plan1!H44</f>
        <v>1028564446</v>
      </c>
      <c r="K220" s="7"/>
      <c r="L220" s="7" t="s">
        <v>343</v>
      </c>
      <c r="M220" s="7" t="s">
        <v>342</v>
      </c>
      <c r="N220" s="7" t="s">
        <v>346</v>
      </c>
      <c r="O220" s="7" t="s">
        <v>342</v>
      </c>
    </row>
    <row r="221" spans="1:15" ht="30.75" customHeight="1">
      <c r="A221" s="12">
        <v>43</v>
      </c>
      <c r="B221" s="7" t="s">
        <v>55</v>
      </c>
      <c r="C221" s="26" t="s">
        <v>56</v>
      </c>
      <c r="D221" s="26" t="s">
        <v>181</v>
      </c>
      <c r="E221" s="26" t="s">
        <v>31</v>
      </c>
      <c r="F221" s="27">
        <v>780</v>
      </c>
      <c r="G221" s="28"/>
      <c r="H221" s="28"/>
      <c r="I221" s="26" t="s">
        <v>266</v>
      </c>
      <c r="J221" s="39">
        <f>[3]Plan1!H45</f>
        <v>992675510</v>
      </c>
      <c r="K221" s="26"/>
      <c r="L221" s="26" t="s">
        <v>343</v>
      </c>
      <c r="M221" s="26" t="s">
        <v>342</v>
      </c>
      <c r="N221" s="26" t="s">
        <v>346</v>
      </c>
      <c r="O221" s="26" t="s">
        <v>342</v>
      </c>
    </row>
    <row r="222" spans="1:15" ht="30.75" customHeight="1">
      <c r="A222" s="12">
        <v>44</v>
      </c>
      <c r="B222" s="7" t="s">
        <v>55</v>
      </c>
      <c r="C222" s="26" t="s">
        <v>56</v>
      </c>
      <c r="D222" s="26" t="s">
        <v>182</v>
      </c>
      <c r="E222" s="26" t="s">
        <v>31</v>
      </c>
      <c r="F222" s="27">
        <v>780</v>
      </c>
      <c r="G222" s="28"/>
      <c r="H222" s="28"/>
      <c r="I222" s="26" t="s">
        <v>266</v>
      </c>
      <c r="J222" s="39">
        <f>[3]Plan1!H46</f>
        <v>992675758</v>
      </c>
      <c r="K222" s="26"/>
      <c r="L222" s="26" t="s">
        <v>343</v>
      </c>
      <c r="M222" s="26" t="s">
        <v>342</v>
      </c>
      <c r="N222" s="26" t="s">
        <v>346</v>
      </c>
      <c r="O222" s="26" t="s">
        <v>342</v>
      </c>
    </row>
    <row r="223" spans="1:15" ht="30.75" customHeight="1">
      <c r="A223" s="12">
        <v>45</v>
      </c>
      <c r="B223" s="7" t="s">
        <v>55</v>
      </c>
      <c r="C223" s="26" t="s">
        <v>56</v>
      </c>
      <c r="D223" s="26" t="s">
        <v>183</v>
      </c>
      <c r="E223" s="26" t="s">
        <v>31</v>
      </c>
      <c r="F223" s="27">
        <v>780</v>
      </c>
      <c r="G223" s="28"/>
      <c r="H223" s="28"/>
      <c r="I223" s="26" t="s">
        <v>266</v>
      </c>
      <c r="J223" s="39">
        <f>[3]Plan1!H47</f>
        <v>1052652090</v>
      </c>
      <c r="K223" s="26"/>
      <c r="L223" s="26" t="s">
        <v>343</v>
      </c>
      <c r="M223" s="26" t="s">
        <v>342</v>
      </c>
      <c r="N223" s="26" t="s">
        <v>346</v>
      </c>
      <c r="O223" s="26" t="s">
        <v>342</v>
      </c>
    </row>
    <row r="224" spans="1:15" ht="30.75" customHeight="1">
      <c r="A224" s="12">
        <v>46</v>
      </c>
      <c r="B224" s="7" t="s">
        <v>55</v>
      </c>
      <c r="C224" s="26" t="s">
        <v>56</v>
      </c>
      <c r="D224" s="26" t="s">
        <v>231</v>
      </c>
      <c r="E224" s="26" t="s">
        <v>31</v>
      </c>
      <c r="F224" s="27">
        <v>780</v>
      </c>
      <c r="G224" s="28"/>
      <c r="H224" s="28"/>
      <c r="I224" s="26" t="s">
        <v>267</v>
      </c>
      <c r="J224" s="39">
        <f>[3]Plan1!H48</f>
        <v>1052652309</v>
      </c>
      <c r="K224" s="29"/>
      <c r="L224" s="29" t="s">
        <v>343</v>
      </c>
      <c r="M224" s="29" t="s">
        <v>342</v>
      </c>
      <c r="N224" s="29" t="s">
        <v>346</v>
      </c>
      <c r="O224" s="29" t="s">
        <v>342</v>
      </c>
    </row>
    <row r="225" spans="1:15" ht="30.75" customHeight="1">
      <c r="A225" s="12">
        <v>47</v>
      </c>
      <c r="B225" s="7" t="s">
        <v>55</v>
      </c>
      <c r="C225" s="26" t="s">
        <v>56</v>
      </c>
      <c r="D225" s="26" t="s">
        <v>232</v>
      </c>
      <c r="E225" s="26" t="s">
        <v>31</v>
      </c>
      <c r="F225" s="27">
        <v>780</v>
      </c>
      <c r="G225" s="28"/>
      <c r="H225" s="28"/>
      <c r="I225" s="26" t="s">
        <v>267</v>
      </c>
      <c r="J225" s="39">
        <f>[3]Plan1!H49</f>
        <v>1052652635</v>
      </c>
      <c r="K225" s="29"/>
      <c r="L225" s="29" t="s">
        <v>343</v>
      </c>
      <c r="M225" s="29" t="s">
        <v>342</v>
      </c>
      <c r="N225" s="29" t="s">
        <v>346</v>
      </c>
      <c r="O225" s="29" t="s">
        <v>342</v>
      </c>
    </row>
    <row r="226" spans="1:15" ht="30.75" customHeight="1">
      <c r="A226" s="12">
        <v>48</v>
      </c>
      <c r="B226" s="7" t="s">
        <v>55</v>
      </c>
      <c r="C226" s="26" t="s">
        <v>56</v>
      </c>
      <c r="D226" s="26" t="s">
        <v>233</v>
      </c>
      <c r="E226" s="26" t="s">
        <v>31</v>
      </c>
      <c r="F226" s="27">
        <v>780</v>
      </c>
      <c r="G226" s="28"/>
      <c r="H226" s="28"/>
      <c r="I226" s="26" t="s">
        <v>267</v>
      </c>
      <c r="J226" s="39">
        <f>[3]Plan1!H50</f>
        <v>1052652309</v>
      </c>
      <c r="K226" s="29"/>
      <c r="L226" s="29" t="s">
        <v>343</v>
      </c>
      <c r="M226" s="29" t="s">
        <v>342</v>
      </c>
      <c r="N226" s="29" t="s">
        <v>346</v>
      </c>
      <c r="O226" s="29" t="s">
        <v>342</v>
      </c>
    </row>
    <row r="227" spans="1:15" ht="30.75" customHeight="1">
      <c r="A227" s="12">
        <v>49</v>
      </c>
      <c r="B227" s="7" t="s">
        <v>55</v>
      </c>
      <c r="C227" s="26" t="s">
        <v>56</v>
      </c>
      <c r="D227" s="26" t="s">
        <v>234</v>
      </c>
      <c r="E227" s="26" t="s">
        <v>31</v>
      </c>
      <c r="F227" s="27">
        <v>780</v>
      </c>
      <c r="G227" s="28"/>
      <c r="H227" s="28"/>
      <c r="I227" s="26" t="s">
        <v>267</v>
      </c>
      <c r="J227" s="39">
        <f>[3]Plan1!H51</f>
        <v>1052652430</v>
      </c>
      <c r="K227" s="29"/>
      <c r="L227" s="29" t="s">
        <v>343</v>
      </c>
      <c r="M227" s="29" t="s">
        <v>342</v>
      </c>
      <c r="N227" s="29" t="s">
        <v>346</v>
      </c>
      <c r="O227" s="29" t="s">
        <v>342</v>
      </c>
    </row>
    <row r="228" spans="1:15" ht="30.75" customHeight="1">
      <c r="A228" s="12">
        <v>50</v>
      </c>
      <c r="B228" s="7" t="s">
        <v>55</v>
      </c>
      <c r="C228" s="26" t="s">
        <v>56</v>
      </c>
      <c r="D228" s="26" t="s">
        <v>235</v>
      </c>
      <c r="E228" s="26" t="s">
        <v>31</v>
      </c>
      <c r="F228" s="27">
        <v>780</v>
      </c>
      <c r="G228" s="28"/>
      <c r="H228" s="28"/>
      <c r="I228" s="26" t="s">
        <v>267</v>
      </c>
      <c r="J228" s="39">
        <f>[3]Plan1!H52</f>
        <v>1048411670</v>
      </c>
      <c r="K228" s="29"/>
      <c r="L228" s="29" t="s">
        <v>343</v>
      </c>
      <c r="M228" s="29" t="s">
        <v>342</v>
      </c>
      <c r="N228" s="29" t="s">
        <v>346</v>
      </c>
      <c r="O228" s="29" t="s">
        <v>342</v>
      </c>
    </row>
    <row r="229" spans="1:15" ht="30.75" customHeight="1">
      <c r="A229" s="12">
        <v>51</v>
      </c>
      <c r="B229" s="7" t="s">
        <v>55</v>
      </c>
      <c r="C229" s="26" t="s">
        <v>56</v>
      </c>
      <c r="D229" s="26" t="s">
        <v>236</v>
      </c>
      <c r="E229" s="26" t="s">
        <v>31</v>
      </c>
      <c r="F229" s="27">
        <v>780</v>
      </c>
      <c r="G229" s="28"/>
      <c r="H229" s="28"/>
      <c r="I229" s="26" t="s">
        <v>267</v>
      </c>
      <c r="J229" s="39">
        <f>[3]Plan1!H53</f>
        <v>1048412030</v>
      </c>
      <c r="K229" s="29"/>
      <c r="L229" s="29" t="s">
        <v>343</v>
      </c>
      <c r="M229" s="29" t="s">
        <v>342</v>
      </c>
      <c r="N229" s="29" t="s">
        <v>346</v>
      </c>
      <c r="O229" s="29" t="s">
        <v>342</v>
      </c>
    </row>
    <row r="230" spans="1:15" ht="30.75" customHeight="1">
      <c r="A230" s="12">
        <v>52</v>
      </c>
      <c r="B230" s="7" t="s">
        <v>55</v>
      </c>
      <c r="C230" s="26" t="s">
        <v>56</v>
      </c>
      <c r="D230" s="26" t="s">
        <v>237</v>
      </c>
      <c r="E230" s="26" t="s">
        <v>31</v>
      </c>
      <c r="F230" s="27">
        <v>780</v>
      </c>
      <c r="G230" s="28"/>
      <c r="H230" s="28"/>
      <c r="I230" s="26" t="s">
        <v>267</v>
      </c>
      <c r="J230" s="39">
        <f>[3]Plan1!H54</f>
        <v>1048412366</v>
      </c>
      <c r="K230" s="29"/>
      <c r="L230" s="29" t="s">
        <v>343</v>
      </c>
      <c r="M230" s="29" t="s">
        <v>342</v>
      </c>
      <c r="N230" s="29" t="s">
        <v>346</v>
      </c>
      <c r="O230" s="29" t="s">
        <v>342</v>
      </c>
    </row>
    <row r="231" spans="1:15" ht="30.75" customHeight="1">
      <c r="A231" s="12">
        <v>53</v>
      </c>
      <c r="B231" s="7" t="s">
        <v>55</v>
      </c>
      <c r="C231" s="26" t="s">
        <v>56</v>
      </c>
      <c r="D231" s="26" t="s">
        <v>238</v>
      </c>
      <c r="E231" s="26" t="s">
        <v>31</v>
      </c>
      <c r="F231" s="27">
        <v>780</v>
      </c>
      <c r="G231" s="28"/>
      <c r="H231" s="28"/>
      <c r="I231" s="26" t="s">
        <v>267</v>
      </c>
      <c r="J231" s="39">
        <f>[3]Plan1!H55</f>
        <v>1048412846</v>
      </c>
      <c r="K231" s="29"/>
      <c r="L231" s="29" t="s">
        <v>343</v>
      </c>
      <c r="M231" s="29" t="s">
        <v>342</v>
      </c>
      <c r="N231" s="29" t="s">
        <v>346</v>
      </c>
      <c r="O231" s="29" t="s">
        <v>342</v>
      </c>
    </row>
    <row r="232" spans="1:15" ht="30.75" customHeight="1">
      <c r="A232" s="70"/>
      <c r="B232" s="71"/>
      <c r="C232" s="72"/>
      <c r="D232" s="72"/>
      <c r="E232" s="72"/>
      <c r="F232" s="73">
        <f>SUM(F179:F231)</f>
        <v>41970</v>
      </c>
      <c r="G232" s="74"/>
      <c r="H232" s="74"/>
      <c r="I232" s="72"/>
      <c r="J232" s="75"/>
      <c r="K232" s="76"/>
      <c r="L232" s="76"/>
      <c r="M232" s="76"/>
      <c r="N232" s="76"/>
      <c r="O232" s="76"/>
    </row>
    <row r="233" spans="1:15" ht="30.75" customHeight="1">
      <c r="A233" s="91" t="s">
        <v>382</v>
      </c>
      <c r="B233" s="92"/>
      <c r="C233" s="92"/>
      <c r="D233" s="92"/>
      <c r="E233" s="92"/>
      <c r="F233" s="92"/>
      <c r="G233" s="92"/>
      <c r="H233" s="92"/>
      <c r="I233" s="92"/>
      <c r="J233" s="92"/>
      <c r="K233" s="92"/>
      <c r="L233" s="92"/>
      <c r="M233" s="92"/>
      <c r="N233" s="92"/>
      <c r="O233" s="92"/>
    </row>
    <row r="234" spans="1:15" ht="30.75" customHeight="1">
      <c r="A234" s="88" t="s">
        <v>184</v>
      </c>
      <c r="B234" s="89"/>
      <c r="C234" s="90"/>
      <c r="D234" s="30">
        <v>139</v>
      </c>
    </row>
    <row r="235" spans="1:15" ht="30.75" customHeight="1">
      <c r="A235" s="87" t="s">
        <v>185</v>
      </c>
      <c r="B235" s="87"/>
      <c r="C235" s="87"/>
      <c r="D235" s="30">
        <v>9</v>
      </c>
    </row>
    <row r="236" spans="1:15" ht="30.75" customHeight="1">
      <c r="A236" s="87" t="s">
        <v>186</v>
      </c>
      <c r="B236" s="87"/>
      <c r="C236" s="87"/>
      <c r="D236" s="30">
        <v>54</v>
      </c>
    </row>
    <row r="237" spans="1:15" ht="30.75" customHeight="1">
      <c r="A237" s="87" t="s">
        <v>187</v>
      </c>
      <c r="B237" s="87"/>
      <c r="C237" s="87"/>
      <c r="D237" s="30">
        <f>SUM(D234:D236)</f>
        <v>202</v>
      </c>
      <c r="I237" s="36"/>
    </row>
    <row r="238" spans="1:15" ht="30.75" customHeight="1">
      <c r="I238" s="36"/>
    </row>
    <row r="239" spans="1:15" ht="30.75" customHeight="1">
      <c r="A239" s="83" t="s">
        <v>374</v>
      </c>
      <c r="B239" s="83"/>
      <c r="C239" s="83"/>
      <c r="D239" s="83"/>
      <c r="E239" s="83"/>
    </row>
    <row r="240" spans="1:15" ht="30.75" customHeight="1">
      <c r="A240" s="43" t="s">
        <v>0</v>
      </c>
      <c r="B240" s="43" t="s">
        <v>2</v>
      </c>
      <c r="C240" s="43" t="s">
        <v>3</v>
      </c>
      <c r="D240" s="43" t="s">
        <v>4</v>
      </c>
      <c r="E240" s="43" t="s">
        <v>337</v>
      </c>
    </row>
    <row r="241" spans="1:5" ht="30.75" customHeight="1">
      <c r="A241" s="12">
        <v>1</v>
      </c>
      <c r="B241" s="84" t="s">
        <v>56</v>
      </c>
      <c r="C241" s="12" t="s">
        <v>375</v>
      </c>
      <c r="D241" s="84" t="s">
        <v>380</v>
      </c>
      <c r="E241" s="12">
        <v>788182757</v>
      </c>
    </row>
    <row r="242" spans="1:5" ht="30.75" customHeight="1">
      <c r="A242" s="12">
        <v>2</v>
      </c>
      <c r="B242" s="85"/>
      <c r="C242" s="12" t="s">
        <v>376</v>
      </c>
      <c r="D242" s="86"/>
      <c r="E242" s="12" t="s">
        <v>384</v>
      </c>
    </row>
    <row r="243" spans="1:5" ht="30.75" customHeight="1">
      <c r="A243" s="12">
        <v>3</v>
      </c>
      <c r="B243" s="85"/>
      <c r="C243" s="12" t="s">
        <v>377</v>
      </c>
      <c r="D243" s="84" t="s">
        <v>381</v>
      </c>
      <c r="E243" s="12">
        <v>205442200</v>
      </c>
    </row>
    <row r="244" spans="1:5" ht="30.75" customHeight="1">
      <c r="A244" s="12">
        <v>4</v>
      </c>
      <c r="B244" s="85"/>
      <c r="C244" s="12" t="s">
        <v>378</v>
      </c>
      <c r="D244" s="85"/>
      <c r="E244" s="12">
        <v>726653799</v>
      </c>
    </row>
    <row r="245" spans="1:5" ht="30.75" customHeight="1">
      <c r="A245" s="12">
        <v>5</v>
      </c>
      <c r="B245" s="86"/>
      <c r="C245" s="12" t="s">
        <v>379</v>
      </c>
      <c r="D245" s="86"/>
      <c r="E245" s="12">
        <v>205509282</v>
      </c>
    </row>
  </sheetData>
  <mergeCells count="22">
    <mergeCell ref="A239:E239"/>
    <mergeCell ref="B241:B245"/>
    <mergeCell ref="D241:D242"/>
    <mergeCell ref="D243:D245"/>
    <mergeCell ref="A97:O97"/>
    <mergeCell ref="A120:O120"/>
    <mergeCell ref="A133:O133"/>
    <mergeCell ref="A154:O154"/>
    <mergeCell ref="A177:O177"/>
    <mergeCell ref="A237:C237"/>
    <mergeCell ref="A234:C234"/>
    <mergeCell ref="A235:C235"/>
    <mergeCell ref="A236:C236"/>
    <mergeCell ref="A233:O233"/>
    <mergeCell ref="A4:J4"/>
    <mergeCell ref="E82:E96"/>
    <mergeCell ref="A5:O5"/>
    <mergeCell ref="A1:O3"/>
    <mergeCell ref="A21:O21"/>
    <mergeCell ref="A41:O41"/>
    <mergeCell ref="A63:O63"/>
    <mergeCell ref="A80:O80"/>
  </mergeCells>
  <pageMargins left="0.23622047244094491" right="0.23622047244094491" top="0.74803149606299213" bottom="0.74803149606299213" header="0.31496062992125984" footer="0.31496062992125984"/>
  <pageSetup paperSize="9" scale="6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tabSelected="1" topLeftCell="A29" workbookViewId="0">
      <selection activeCell="F46" sqref="F46"/>
    </sheetView>
  </sheetViews>
  <sheetFormatPr defaultRowHeight="15"/>
  <cols>
    <col min="1" max="1" width="13" customWidth="1"/>
    <col min="2" max="2" width="11.85546875" customWidth="1"/>
    <col min="3" max="3" width="13.5703125" customWidth="1"/>
    <col min="5" max="5" width="12.28515625" customWidth="1"/>
    <col min="6" max="6" width="12.140625" customWidth="1"/>
    <col min="7" max="7" width="13.140625" customWidth="1"/>
    <col min="8" max="8" width="13.85546875" customWidth="1"/>
  </cols>
  <sheetData>
    <row r="1" spans="1:8" ht="154.5" customHeight="1">
      <c r="A1" s="93" t="s">
        <v>403</v>
      </c>
      <c r="B1" s="93"/>
      <c r="C1" s="93"/>
      <c r="D1" s="93"/>
      <c r="E1" s="93"/>
      <c r="F1" s="93"/>
      <c r="G1" s="93"/>
      <c r="H1" s="93"/>
    </row>
    <row r="2" spans="1:8" ht="18.75">
      <c r="A2" s="97" t="s">
        <v>349</v>
      </c>
      <c r="B2" s="97"/>
      <c r="C2" s="97"/>
      <c r="D2" s="97"/>
      <c r="E2" s="97"/>
      <c r="F2" s="97"/>
      <c r="G2" s="97"/>
      <c r="H2" s="97"/>
    </row>
    <row r="4" spans="1:8" ht="18.75">
      <c r="A4" s="98" t="s">
        <v>350</v>
      </c>
      <c r="B4" s="98"/>
      <c r="C4" s="98"/>
      <c r="E4" s="98" t="s">
        <v>359</v>
      </c>
      <c r="F4" s="98"/>
      <c r="G4" s="98"/>
    </row>
    <row r="5" spans="1:8">
      <c r="A5" s="44" t="s">
        <v>351</v>
      </c>
      <c r="B5" s="44" t="s">
        <v>352</v>
      </c>
      <c r="C5" s="44" t="s">
        <v>353</v>
      </c>
      <c r="E5" s="44" t="s">
        <v>351</v>
      </c>
      <c r="F5" s="44" t="s">
        <v>352</v>
      </c>
      <c r="G5" s="44" t="s">
        <v>353</v>
      </c>
    </row>
    <row r="6" spans="1:8">
      <c r="A6" s="45" t="s">
        <v>354</v>
      </c>
      <c r="B6" s="46">
        <v>25899</v>
      </c>
      <c r="C6" s="47"/>
      <c r="E6" s="45" t="s">
        <v>354</v>
      </c>
      <c r="F6" s="46">
        <v>26610</v>
      </c>
      <c r="G6" s="45"/>
    </row>
    <row r="7" spans="1:8">
      <c r="A7" s="45" t="s">
        <v>355</v>
      </c>
      <c r="B7" s="46">
        <v>25675</v>
      </c>
      <c r="C7" s="47"/>
      <c r="E7" s="45" t="s">
        <v>355</v>
      </c>
      <c r="F7" s="46">
        <v>26610</v>
      </c>
      <c r="G7" s="45"/>
    </row>
    <row r="8" spans="1:8">
      <c r="A8" s="45" t="s">
        <v>356</v>
      </c>
      <c r="B8" s="46">
        <v>23134.42</v>
      </c>
      <c r="C8" s="47"/>
      <c r="E8" s="45" t="s">
        <v>356</v>
      </c>
      <c r="F8" s="46">
        <v>26610</v>
      </c>
      <c r="G8" s="45"/>
    </row>
    <row r="9" spans="1:8">
      <c r="A9" s="45" t="s">
        <v>357</v>
      </c>
      <c r="B9" s="46">
        <v>22921.67</v>
      </c>
      <c r="C9" s="47"/>
      <c r="E9" s="45" t="s">
        <v>357</v>
      </c>
      <c r="F9" s="46">
        <v>26610</v>
      </c>
      <c r="G9" s="45"/>
    </row>
    <row r="10" spans="1:8">
      <c r="A10" s="50" t="s">
        <v>358</v>
      </c>
      <c r="B10" s="51">
        <f>SUM(B6:B9)</f>
        <v>97630.09</v>
      </c>
      <c r="C10" s="52"/>
      <c r="E10" s="50" t="s">
        <v>358</v>
      </c>
      <c r="F10" s="51">
        <f>SUM(F6:F9)</f>
        <v>106440</v>
      </c>
      <c r="G10" s="52"/>
    </row>
    <row r="12" spans="1:8" ht="18.75">
      <c r="A12" s="94" t="s">
        <v>360</v>
      </c>
      <c r="B12" s="95"/>
      <c r="C12" s="96"/>
      <c r="E12" s="94" t="s">
        <v>361</v>
      </c>
      <c r="F12" s="95"/>
      <c r="G12" s="96"/>
    </row>
    <row r="13" spans="1:8">
      <c r="A13" s="44" t="s">
        <v>351</v>
      </c>
      <c r="B13" s="44" t="s">
        <v>352</v>
      </c>
      <c r="C13" s="44" t="s">
        <v>353</v>
      </c>
      <c r="E13" s="44" t="s">
        <v>351</v>
      </c>
      <c r="F13" s="44" t="s">
        <v>352</v>
      </c>
      <c r="G13" s="44" t="s">
        <v>353</v>
      </c>
    </row>
    <row r="14" spans="1:8">
      <c r="A14" s="45" t="s">
        <v>354</v>
      </c>
      <c r="B14" s="46">
        <v>99904.23</v>
      </c>
      <c r="C14" s="45"/>
      <c r="E14" s="45" t="s">
        <v>354</v>
      </c>
      <c r="F14" s="46">
        <v>33040</v>
      </c>
      <c r="G14" s="48"/>
    </row>
    <row r="15" spans="1:8">
      <c r="A15" s="45" t="s">
        <v>355</v>
      </c>
      <c r="B15" s="46">
        <v>99904.23</v>
      </c>
      <c r="C15" s="45"/>
      <c r="E15" s="45" t="s">
        <v>355</v>
      </c>
      <c r="F15" s="46">
        <v>33040</v>
      </c>
      <c r="G15" s="48"/>
    </row>
    <row r="16" spans="1:8">
      <c r="A16" s="45" t="s">
        <v>356</v>
      </c>
      <c r="B16" s="46">
        <v>99904.23</v>
      </c>
      <c r="C16" s="45"/>
      <c r="E16" s="45" t="s">
        <v>356</v>
      </c>
      <c r="F16" s="46">
        <v>33040</v>
      </c>
      <c r="G16" s="48"/>
    </row>
    <row r="17" spans="1:7">
      <c r="A17" s="45" t="s">
        <v>357</v>
      </c>
      <c r="B17" s="46">
        <v>99904.23</v>
      </c>
      <c r="C17" s="45"/>
      <c r="E17" s="45" t="s">
        <v>357</v>
      </c>
      <c r="F17" s="46">
        <v>33040</v>
      </c>
      <c r="G17" s="48"/>
    </row>
    <row r="18" spans="1:7">
      <c r="A18" s="50" t="s">
        <v>358</v>
      </c>
      <c r="B18" s="51">
        <f>SUM(B14:B17)</f>
        <v>399616.92</v>
      </c>
      <c r="C18" s="53"/>
      <c r="E18" s="50" t="s">
        <v>358</v>
      </c>
      <c r="F18" s="51">
        <f>SUM(F14:F17)</f>
        <v>132160</v>
      </c>
      <c r="G18" s="53"/>
    </row>
    <row r="20" spans="1:7" ht="18.75">
      <c r="A20" s="94" t="s">
        <v>362</v>
      </c>
      <c r="B20" s="95"/>
      <c r="C20" s="96"/>
      <c r="E20" s="94" t="s">
        <v>364</v>
      </c>
      <c r="F20" s="95"/>
      <c r="G20" s="96"/>
    </row>
    <row r="21" spans="1:7">
      <c r="A21" s="44" t="s">
        <v>351</v>
      </c>
      <c r="B21" s="44" t="s">
        <v>352</v>
      </c>
      <c r="C21" s="44" t="s">
        <v>353</v>
      </c>
      <c r="E21" s="44" t="s">
        <v>351</v>
      </c>
      <c r="F21" s="44" t="s">
        <v>352</v>
      </c>
      <c r="G21" s="44" t="s">
        <v>353</v>
      </c>
    </row>
    <row r="22" spans="1:7">
      <c r="A22" s="45" t="s">
        <v>354</v>
      </c>
      <c r="B22" s="46">
        <v>25350</v>
      </c>
      <c r="C22" s="45"/>
      <c r="E22" s="45" t="s">
        <v>354</v>
      </c>
      <c r="F22" s="46">
        <v>53709.79</v>
      </c>
      <c r="G22" s="48"/>
    </row>
    <row r="23" spans="1:7">
      <c r="A23" s="45" t="s">
        <v>355</v>
      </c>
      <c r="B23" s="46">
        <v>25350</v>
      </c>
      <c r="C23" s="45"/>
      <c r="E23" s="45" t="s">
        <v>355</v>
      </c>
      <c r="F23" s="46">
        <v>52797.84</v>
      </c>
      <c r="G23" s="48"/>
    </row>
    <row r="24" spans="1:7">
      <c r="A24" s="45" t="s">
        <v>363</v>
      </c>
      <c r="B24" s="46">
        <v>25350</v>
      </c>
      <c r="C24" s="45"/>
      <c r="E24" s="45" t="s">
        <v>356</v>
      </c>
      <c r="F24" s="46">
        <v>52797.84</v>
      </c>
      <c r="G24" s="48"/>
    </row>
    <row r="25" spans="1:7">
      <c r="A25" s="45" t="s">
        <v>357</v>
      </c>
      <c r="B25" s="46">
        <v>25350</v>
      </c>
      <c r="C25" s="45"/>
      <c r="E25" s="45" t="s">
        <v>357</v>
      </c>
      <c r="F25" s="46">
        <v>52928.82</v>
      </c>
      <c r="G25" s="48"/>
    </row>
    <row r="26" spans="1:7">
      <c r="A26" s="50" t="s">
        <v>358</v>
      </c>
      <c r="B26" s="51">
        <f>SUM(B22:B25)</f>
        <v>101400</v>
      </c>
      <c r="C26" s="53"/>
      <c r="E26" s="50" t="s">
        <v>358</v>
      </c>
      <c r="F26" s="51">
        <f>SUM(F22:F25)</f>
        <v>212234.29</v>
      </c>
      <c r="G26" s="53"/>
    </row>
    <row r="28" spans="1:7" ht="18.75">
      <c r="A28" s="94" t="s">
        <v>365</v>
      </c>
      <c r="B28" s="95"/>
      <c r="C28" s="96"/>
      <c r="E28" s="94" t="s">
        <v>367</v>
      </c>
      <c r="F28" s="95"/>
      <c r="G28" s="96"/>
    </row>
    <row r="29" spans="1:7">
      <c r="A29" s="44" t="s">
        <v>351</v>
      </c>
      <c r="B29" s="44" t="s">
        <v>352</v>
      </c>
      <c r="C29" s="44" t="s">
        <v>353</v>
      </c>
      <c r="E29" s="44" t="s">
        <v>351</v>
      </c>
      <c r="F29" s="44" t="s">
        <v>352</v>
      </c>
      <c r="G29" s="44" t="s">
        <v>353</v>
      </c>
    </row>
    <row r="30" spans="1:7">
      <c r="A30" s="45" t="s">
        <v>354</v>
      </c>
      <c r="B30" s="49" t="s">
        <v>366</v>
      </c>
      <c r="C30" s="45"/>
      <c r="E30" s="45" t="s">
        <v>354</v>
      </c>
      <c r="F30" s="46">
        <v>57719.46</v>
      </c>
      <c r="G30" s="45"/>
    </row>
    <row r="31" spans="1:7">
      <c r="A31" s="45" t="s">
        <v>355</v>
      </c>
      <c r="B31" s="46">
        <v>110023.78</v>
      </c>
      <c r="C31" s="45"/>
      <c r="E31" s="45" t="s">
        <v>355</v>
      </c>
      <c r="F31" s="46">
        <v>59669.46</v>
      </c>
      <c r="G31" s="45"/>
    </row>
    <row r="32" spans="1:7">
      <c r="A32" s="45" t="s">
        <v>356</v>
      </c>
      <c r="B32" s="46">
        <v>110023.78</v>
      </c>
      <c r="C32" s="45"/>
      <c r="E32" s="45" t="s">
        <v>356</v>
      </c>
      <c r="F32" s="46">
        <v>56969.46</v>
      </c>
      <c r="G32" s="45"/>
    </row>
    <row r="33" spans="1:7">
      <c r="A33" s="45" t="s">
        <v>357</v>
      </c>
      <c r="B33" s="46">
        <v>110023.78</v>
      </c>
      <c r="C33" s="45"/>
      <c r="E33" s="45" t="s">
        <v>357</v>
      </c>
      <c r="F33" s="46">
        <v>59669.46</v>
      </c>
      <c r="G33" s="45"/>
    </row>
    <row r="34" spans="1:7">
      <c r="A34" s="50" t="s">
        <v>358</v>
      </c>
      <c r="B34" s="51">
        <v>439221.77</v>
      </c>
      <c r="C34" s="53"/>
      <c r="E34" s="54" t="s">
        <v>358</v>
      </c>
      <c r="F34" s="55">
        <f>SUM(F30:F33)</f>
        <v>234027.84</v>
      </c>
      <c r="G34" s="53"/>
    </row>
    <row r="36" spans="1:7" ht="18.75">
      <c r="A36" s="94" t="s">
        <v>368</v>
      </c>
      <c r="B36" s="95"/>
      <c r="C36" s="96"/>
      <c r="E36" s="94" t="s">
        <v>369</v>
      </c>
      <c r="F36" s="95"/>
      <c r="G36" s="96"/>
    </row>
    <row r="37" spans="1:7">
      <c r="A37" s="44" t="s">
        <v>351</v>
      </c>
      <c r="B37" s="44" t="s">
        <v>352</v>
      </c>
      <c r="C37" s="44" t="s">
        <v>353</v>
      </c>
      <c r="E37" s="44" t="s">
        <v>351</v>
      </c>
      <c r="F37" s="44" t="s">
        <v>352</v>
      </c>
      <c r="G37" s="44" t="s">
        <v>353</v>
      </c>
    </row>
    <row r="38" spans="1:7">
      <c r="A38" s="45" t="s">
        <v>354</v>
      </c>
      <c r="B38" s="46">
        <v>26200</v>
      </c>
      <c r="C38" s="45"/>
      <c r="E38" s="45" t="s">
        <v>354</v>
      </c>
      <c r="F38" s="46">
        <v>41970</v>
      </c>
      <c r="G38" s="45"/>
    </row>
    <row r="39" spans="1:7">
      <c r="A39" s="45" t="s">
        <v>355</v>
      </c>
      <c r="B39" s="46">
        <v>26200</v>
      </c>
      <c r="C39" s="45"/>
      <c r="E39" s="45" t="s">
        <v>355</v>
      </c>
      <c r="F39" s="46">
        <v>41970</v>
      </c>
      <c r="G39" s="45"/>
    </row>
    <row r="40" spans="1:7">
      <c r="A40" s="45" t="s">
        <v>356</v>
      </c>
      <c r="B40" s="46">
        <v>26200</v>
      </c>
      <c r="C40" s="45"/>
      <c r="E40" s="45" t="s">
        <v>356</v>
      </c>
      <c r="F40" s="46">
        <v>41970</v>
      </c>
      <c r="G40" s="45"/>
    </row>
    <row r="41" spans="1:7">
      <c r="A41" s="45" t="s">
        <v>357</v>
      </c>
      <c r="B41" s="46">
        <v>26200</v>
      </c>
      <c r="C41" s="45"/>
      <c r="E41" s="45" t="s">
        <v>357</v>
      </c>
      <c r="F41" s="46">
        <v>41970</v>
      </c>
      <c r="G41" s="45"/>
    </row>
    <row r="42" spans="1:7">
      <c r="A42" s="50" t="s">
        <v>358</v>
      </c>
      <c r="B42" s="51">
        <f>SUM(B38:B41)</f>
        <v>104800</v>
      </c>
      <c r="C42" s="53"/>
      <c r="E42" s="50" t="s">
        <v>358</v>
      </c>
      <c r="F42" s="51">
        <f>SUM(F38:F41)</f>
        <v>167880</v>
      </c>
      <c r="G42" s="53"/>
    </row>
    <row r="44" spans="1:7" ht="18.75">
      <c r="A44" s="94" t="s">
        <v>370</v>
      </c>
      <c r="B44" s="95"/>
      <c r="C44" s="96"/>
    </row>
    <row r="45" spans="1:7">
      <c r="A45" s="44" t="s">
        <v>351</v>
      </c>
      <c r="B45" s="44" t="s">
        <v>352</v>
      </c>
      <c r="C45" s="44" t="s">
        <v>353</v>
      </c>
    </row>
    <row r="46" spans="1:7">
      <c r="A46" s="45" t="s">
        <v>354</v>
      </c>
      <c r="B46" s="46">
        <v>15254.08</v>
      </c>
      <c r="C46" s="45"/>
    </row>
    <row r="47" spans="1:7">
      <c r="A47" s="45" t="s">
        <v>355</v>
      </c>
      <c r="B47" s="46">
        <v>15254.08</v>
      </c>
      <c r="C47" s="45"/>
    </row>
    <row r="48" spans="1:7">
      <c r="A48" s="45" t="s">
        <v>356</v>
      </c>
      <c r="B48" s="46">
        <v>15254.08</v>
      </c>
      <c r="C48" s="45"/>
    </row>
    <row r="49" spans="1:3">
      <c r="A49" s="45" t="s">
        <v>357</v>
      </c>
      <c r="B49" s="46">
        <v>15254.08</v>
      </c>
      <c r="C49" s="45"/>
    </row>
    <row r="50" spans="1:3">
      <c r="A50" s="50" t="s">
        <v>358</v>
      </c>
      <c r="B50" s="51">
        <f>SUM(B46:B49)</f>
        <v>61016.32</v>
      </c>
      <c r="C50" s="53"/>
    </row>
  </sheetData>
  <mergeCells count="13">
    <mergeCell ref="A28:C28"/>
    <mergeCell ref="E28:G28"/>
    <mergeCell ref="A36:C36"/>
    <mergeCell ref="E36:G36"/>
    <mergeCell ref="A44:C44"/>
    <mergeCell ref="A1:H1"/>
    <mergeCell ref="A20:C20"/>
    <mergeCell ref="E20:G20"/>
    <mergeCell ref="A2:H2"/>
    <mergeCell ref="A4:C4"/>
    <mergeCell ref="E4:G4"/>
    <mergeCell ref="A12:C12"/>
    <mergeCell ref="E12:G12"/>
  </mergeCells>
  <printOptions horizontalCentered="1"/>
  <pageMargins left="1.1023622047244095" right="0.51181102362204722" top="0.78740157480314965" bottom="0.78740157480314965" header="0.31496062992125984" footer="0.31496062992125984"/>
  <pageSetup scale="7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3</vt:i4>
      </vt:variant>
    </vt:vector>
  </HeadingPairs>
  <TitlesOfParts>
    <vt:vector size="8" baseType="lpstr">
      <vt:lpstr>VEÍCULOS</vt:lpstr>
      <vt:lpstr>VALORES MENSAIS</vt:lpstr>
      <vt:lpstr>Planilha3</vt:lpstr>
      <vt:lpstr>Planilha2</vt:lpstr>
      <vt:lpstr>Planilha1</vt:lpstr>
      <vt:lpstr>'VALORES MENSAIS'!Area_de_impressao</vt:lpstr>
      <vt:lpstr>VEÍCULOS!Area_de_impressao</vt:lpstr>
      <vt:lpstr>VEÍCULOS!Titulos_de_impressao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Usuário</cp:lastModifiedBy>
  <cp:lastPrinted>2016-09-08T15:24:10Z</cp:lastPrinted>
  <dcterms:created xsi:type="dcterms:W3CDTF">2015-06-03T11:57:54Z</dcterms:created>
  <dcterms:modified xsi:type="dcterms:W3CDTF">2016-10-25T18:21:41Z</dcterms:modified>
</cp:coreProperties>
</file>